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zjzl2\Desktop\【奖助学金】2025奖学金评定\【研究生材料评审】通知\材料公示-第一轮\"/>
    </mc:Choice>
  </mc:AlternateContent>
  <xr:revisionPtr revIDLastSave="0" documentId="13_ncr:1_{69C73AEA-4990-4B71-BAA5-E7A38C253DDC}" xr6:coauthVersionLast="36" xr6:coauthVersionMax="36" xr10:uidLastSave="{00000000-0000-0000-0000-000000000000}"/>
  <bookViews>
    <workbookView xWindow="0" yWindow="0" windowWidth="18345" windowHeight="8055" xr2:uid="{00000000-000D-0000-FFFF-FFFF00000000}"/>
  </bookViews>
  <sheets>
    <sheet name="数据结果" sheetId="1" r:id="rId1"/>
  </sheets>
  <calcPr calcId="191029"/>
</workbook>
</file>

<file path=xl/calcChain.xml><?xml version="1.0" encoding="utf-8"?>
<calcChain xmlns="http://schemas.openxmlformats.org/spreadsheetml/2006/main">
  <c r="AL23" i="1" l="1"/>
  <c r="AL20" i="1"/>
  <c r="AL18" i="1"/>
  <c r="AL15" i="1"/>
  <c r="AL14" i="1"/>
  <c r="AL13" i="1"/>
  <c r="AL9" i="1"/>
  <c r="AL5" i="1"/>
  <c r="AL3" i="1"/>
  <c r="F23" i="1"/>
  <c r="F21" i="1"/>
  <c r="AL21" i="1" s="1"/>
  <c r="F20" i="1"/>
  <c r="F19" i="1"/>
  <c r="AL19" i="1" s="1"/>
  <c r="F18" i="1"/>
  <c r="F16" i="1"/>
  <c r="AL16" i="1" s="1"/>
  <c r="F15" i="1"/>
  <c r="F14" i="1"/>
  <c r="F13" i="1"/>
  <c r="F10" i="1"/>
  <c r="AL10" i="1" s="1"/>
  <c r="F9" i="1"/>
  <c r="F8" i="1"/>
  <c r="AL8" i="1" s="1"/>
  <c r="F5" i="1"/>
  <c r="F4" i="1"/>
  <c r="AL4" i="1" s="1"/>
  <c r="F3" i="1"/>
</calcChain>
</file>

<file path=xl/sharedStrings.xml><?xml version="1.0" encoding="utf-8"?>
<sst xmlns="http://schemas.openxmlformats.org/spreadsheetml/2006/main" count="448" uniqueCount="126">
  <si>
    <t>姓名</t>
  </si>
  <si>
    <t>年级</t>
  </si>
  <si>
    <t>专业</t>
  </si>
  <si>
    <t>是否申请研究生国家奖学金</t>
  </si>
  <si>
    <t>已修GPA</t>
  </si>
  <si>
    <t>学积分加分</t>
  </si>
  <si>
    <t>社会工作</t>
  </si>
  <si>
    <t/>
  </si>
  <si>
    <t>献血次数</t>
  </si>
  <si>
    <t>献血得分</t>
  </si>
  <si>
    <t>专业性竞赛</t>
  </si>
  <si>
    <t>竞赛得分</t>
  </si>
  <si>
    <t>荣誉称号</t>
  </si>
  <si>
    <t>荣誉得分</t>
  </si>
  <si>
    <t>专利</t>
  </si>
  <si>
    <t>专利得分</t>
  </si>
  <si>
    <t>论文</t>
  </si>
  <si>
    <t>论文得分</t>
  </si>
  <si>
    <t>导师评价</t>
  </si>
  <si>
    <t>总分</t>
  </si>
  <si>
    <t>任职起始日期</t>
  </si>
  <si>
    <t>任职终止时间</t>
  </si>
  <si>
    <t>担任社会工作情况</t>
  </si>
  <si>
    <t>证明人</t>
  </si>
  <si>
    <t>获奖时间</t>
  </si>
  <si>
    <t>比赛名称</t>
  </si>
  <si>
    <t>比赛类别</t>
  </si>
  <si>
    <t>获奖等级</t>
  </si>
  <si>
    <t>是否第一负责人</t>
  </si>
  <si>
    <t>荣誉称号名称</t>
  </si>
  <si>
    <t>专利名称</t>
  </si>
  <si>
    <t>申请公开号/授权公告号</t>
  </si>
  <si>
    <t>申请公布日/授权公告日</t>
  </si>
  <si>
    <t>专利类别</t>
  </si>
  <si>
    <t>第几作者</t>
  </si>
  <si>
    <t>专利状态</t>
  </si>
  <si>
    <t>论文题目</t>
  </si>
  <si>
    <t>发表刊物/会议名称</t>
  </si>
  <si>
    <t>刊物等级</t>
  </si>
  <si>
    <t>发表状态</t>
  </si>
  <si>
    <r>
      <rPr>
        <b/>
        <sz val="10"/>
        <color indexed="8"/>
        <rFont val="微软雅黑"/>
        <family val="2"/>
        <charset val="134"/>
      </rPr>
      <t>录用/发表时间</t>
    </r>
    <r>
      <rPr>
        <b/>
        <sz val="10"/>
        <color indexed="8"/>
        <rFont val="Arial"/>
        <family val="2"/>
      </rPr>
      <t xml:space="preserve">	</t>
    </r>
  </si>
  <si>
    <t>蔡俊豪</t>
  </si>
  <si>
    <t>2024级硕士</t>
  </si>
  <si>
    <t>力学</t>
  </si>
  <si>
    <t>是</t>
  </si>
  <si>
    <t>International Journal of Multiphase Flow</t>
  </si>
  <si>
    <t>A档期刊</t>
  </si>
  <si>
    <t>发表</t>
  </si>
  <si>
    <t>1</t>
  </si>
  <si>
    <t>陈枫沅</t>
  </si>
  <si>
    <t>否</t>
  </si>
  <si>
    <t>校研究生会干事</t>
  </si>
  <si>
    <t>谢焕</t>
  </si>
  <si>
    <t>龚子璇</t>
  </si>
  <si>
    <t>党支部组织委员</t>
  </si>
  <si>
    <t>史舒婧</t>
  </si>
  <si>
    <t>基于物理信息神经网络的双速双分辨数字图像相关方法</t>
  </si>
  <si>
    <t>北京理工大学学报（自然科学版）</t>
  </si>
  <si>
    <t>EI期刊</t>
  </si>
  <si>
    <t>国际创新大赛志愿者</t>
  </si>
  <si>
    <t>姒琪莹</t>
  </si>
  <si>
    <t>助管+巡考</t>
  </si>
  <si>
    <t>田雨霖</t>
  </si>
  <si>
    <t>卢观晖</t>
  </si>
  <si>
    <t>2</t>
  </si>
  <si>
    <t>宋欣名</t>
  </si>
  <si>
    <t>谭新韵</t>
  </si>
  <si>
    <t>乐山市沙湾区住房和城乡建设局质检站暑期实践实习</t>
  </si>
  <si>
    <t>杨涛</t>
  </si>
  <si>
    <t>基于数字图像相关方法与反演法的折射率测量方法</t>
  </si>
  <si>
    <t>CN120404660A</t>
  </si>
  <si>
    <t>发明专利</t>
  </si>
  <si>
    <t>实质审查的生效</t>
  </si>
  <si>
    <t>Measurement Science and Technology</t>
  </si>
  <si>
    <t>其它SCI期刊（含C档期刊）</t>
  </si>
  <si>
    <t>包玉刚图书密集书库负责人</t>
  </si>
  <si>
    <t>孙宇龙</t>
  </si>
  <si>
    <t>CN119618106A</t>
  </si>
  <si>
    <t>基于全场光测方法的微液滴折射率反演方法</t>
  </si>
  <si>
    <t>实验力学</t>
  </si>
  <si>
    <t>中文核心/EI会议</t>
  </si>
  <si>
    <t>录用</t>
  </si>
  <si>
    <t>基于数字图像相关性和反演法的液滴动态折射率测量方法</t>
  </si>
  <si>
    <t>中国力学大会论文集</t>
  </si>
  <si>
    <t>其他</t>
  </si>
  <si>
    <t>王博</t>
  </si>
  <si>
    <t>班级团支书</t>
  </si>
  <si>
    <t>优秀团员</t>
  </si>
  <si>
    <t>王刚鹏</t>
  </si>
  <si>
    <t>全约束水上飞机着水通气降载的缩比模型试验研究</t>
  </si>
  <si>
    <t>数字海洋与水下攻防</t>
  </si>
  <si>
    <t>于浩</t>
  </si>
  <si>
    <t>班长</t>
  </si>
  <si>
    <t>张彧</t>
  </si>
  <si>
    <t>第十九届“挑战杯”上海市大学生课外学术科技作品竞赛</t>
  </si>
  <si>
    <t>院A类赛事（区域赛）</t>
  </si>
  <si>
    <t>第二级别</t>
  </si>
  <si>
    <t>仿甲虫被动折叠感知翼、加工方法及碰撞特征感知方法</t>
  </si>
  <si>
    <t>CN120553112A</t>
  </si>
  <si>
    <t>中国国际大学生创新大赛（2025）（上海赛区）</t>
  </si>
  <si>
    <t>第一级别</t>
  </si>
  <si>
    <t>基于视觉、力觉多模态感知系统的扑翼飞行器及其实现方法</t>
  </si>
  <si>
    <t>CN120462674A</t>
  </si>
  <si>
    <t>张冉</t>
  </si>
  <si>
    <t>张宇晨</t>
  </si>
  <si>
    <t>大变形柔性薄膜太阳翼展收多体动力学建模与仿真</t>
  </si>
  <si>
    <t>华东地区动力学与控制学术会议</t>
  </si>
  <si>
    <t>张瀚程</t>
  </si>
  <si>
    <t>一种基于流场可视化的导流泄压式航行体入水降载试验方法及系统</t>
  </si>
  <si>
    <t>CN120521834A</t>
  </si>
  <si>
    <t>周士杰</t>
  </si>
  <si>
    <t>航空座椅</t>
  </si>
  <si>
    <t>外观设计专利</t>
  </si>
  <si>
    <t>授权</t>
  </si>
  <si>
    <t>Study of on-orbit thermally induced dynamic response of large spaceborne deployable parabolic truss antenna system</t>
  </si>
  <si>
    <t>Advances in Space Research</t>
  </si>
  <si>
    <t>运输推车</t>
  </si>
  <si>
    <t>朱海东</t>
  </si>
  <si>
    <t>社会工作
得分</t>
    <phoneticPr fontId="7" type="noConversion"/>
  </si>
  <si>
    <t>尚未有正式获奖证书</t>
    <phoneticPr fontId="7" type="noConversion"/>
  </si>
  <si>
    <t>基于投影云纹的镜面三维形貌测量方法</t>
    <phoneticPr fontId="7" type="noConversion"/>
  </si>
  <si>
    <t>实质审查的生效</t>
    <phoneticPr fontId="7" type="noConversion"/>
  </si>
  <si>
    <t>CN308214430S</t>
    <phoneticPr fontId="7" type="noConversion"/>
  </si>
  <si>
    <t>CN308189673S</t>
    <phoneticPr fontId="7" type="noConversion"/>
  </si>
  <si>
    <t>Ionic strength-driven cavitation nucleation: From energy deposition-based to tension-based cavitation</t>
    <phoneticPr fontId="7" type="noConversion"/>
  </si>
  <si>
    <t>Dynamic refractive index measurement method for droplets based on digital image correlation and inverse method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</si>
</sst>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0_ "/>
    <numFmt numFmtId="177" formatCode="yyyy\-mm\-dd"/>
    <numFmt numFmtId="178" formatCode="0_ "/>
    <numFmt numFmtId="179" formatCode="0.00_);[Red]\(0.00\)"/>
  </numFmts>
  <fonts count="9" x14ac:knownFonts="1">
    <font>
      <sz val="11"/>
      <color indexed="8"/>
      <name val="宋体"/>
      <charset val="134"/>
      <scheme val="minor"/>
    </font>
    <font>
      <sz val="11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0"/>
      <color indexed="8"/>
      <name val="Calibri"/>
      <family val="2"/>
    </font>
    <font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 applyFo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9" fontId="3" fillId="5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79" fontId="3" fillId="3" borderId="2" xfId="0" applyNumberFormat="1" applyFont="1" applyFill="1" applyBorder="1" applyAlignment="1">
      <alignment horizontal="center" vertical="center" wrapText="1"/>
    </xf>
    <xf numFmtId="179" fontId="3" fillId="3" borderId="4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179" fontId="3" fillId="5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2" fillId="3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3"/>
  <sheetViews>
    <sheetView tabSelected="1" zoomScaleNormal="100" workbookViewId="0">
      <pane xSplit="4" topLeftCell="E1" activePane="topRight" state="frozen"/>
      <selection pane="topRight" activeCell="E5" sqref="E5:E7"/>
    </sheetView>
  </sheetViews>
  <sheetFormatPr defaultColWidth="25" defaultRowHeight="15" customHeight="1" x14ac:dyDescent="0.15"/>
  <cols>
    <col min="1" max="1" width="12.75" customWidth="1"/>
    <col min="2" max="2" width="9.875" customWidth="1"/>
    <col min="3" max="3" width="4.75" customWidth="1"/>
    <col min="4" max="4" width="12.125" customWidth="1"/>
    <col min="5" max="5" width="8.375" style="2" customWidth="1"/>
    <col min="6" max="6" width="10.625" customWidth="1"/>
    <col min="7" max="8" width="11.375" customWidth="1"/>
    <col min="9" max="9" width="25.625" customWidth="1"/>
    <col min="10" max="10" width="6.375" customWidth="1"/>
    <col min="11" max="11" width="10.625" customWidth="1"/>
    <col min="12" max="12" width="8" customWidth="1"/>
    <col min="13" max="13" width="10.625" customWidth="1"/>
    <col min="14" max="14" width="9.5" customWidth="1"/>
    <col min="15" max="15" width="25.625" customWidth="1"/>
    <col min="16" max="16" width="17.75" customWidth="1"/>
    <col min="17" max="17" width="8" customWidth="1"/>
    <col min="18" max="18" width="13.125" customWidth="1"/>
    <col min="19" max="19" width="9.375" style="2" customWidth="1"/>
    <col min="20" max="20" width="9.5" customWidth="1"/>
    <col min="21" max="21" width="15.625" customWidth="1"/>
    <col min="22" max="22" width="8.5" customWidth="1"/>
    <col min="23" max="23" width="30.625" customWidth="1"/>
    <col min="24" max="25" width="20" customWidth="1"/>
    <col min="26" max="26" width="11.375" customWidth="1"/>
    <col min="27" max="27" width="8" customWidth="1"/>
    <col min="28" max="28" width="13.25" customWidth="1"/>
    <col min="29" max="29" width="9.25" customWidth="1"/>
    <col min="30" max="30" width="32.375" customWidth="1"/>
    <col min="31" max="31" width="24" customWidth="1"/>
    <col min="32" max="32" width="21.75" customWidth="1"/>
    <col min="33" max="33" width="8.375" customWidth="1"/>
    <col min="34" max="34" width="12.5" customWidth="1"/>
    <col min="35" max="35" width="8" customWidth="1"/>
    <col min="36" max="36" width="9.375" customWidth="1"/>
    <col min="37" max="37" width="8.875" customWidth="1"/>
    <col min="38" max="38" width="8.625" customWidth="1"/>
  </cols>
  <sheetData>
    <row r="1" spans="1:38" s="1" customFormat="1" ht="15" customHeight="1" x14ac:dyDescent="0.15">
      <c r="A1" s="41" t="s">
        <v>0</v>
      </c>
      <c r="B1" s="41" t="s">
        <v>1</v>
      </c>
      <c r="C1" s="41" t="s">
        <v>2</v>
      </c>
      <c r="D1" s="41" t="s">
        <v>3</v>
      </c>
      <c r="E1" s="47" t="s">
        <v>4</v>
      </c>
      <c r="F1" s="35" t="s">
        <v>5</v>
      </c>
      <c r="G1" s="41" t="s">
        <v>6</v>
      </c>
      <c r="H1" s="52"/>
      <c r="I1" s="52"/>
      <c r="J1" s="52"/>
      <c r="K1" s="35" t="s">
        <v>118</v>
      </c>
      <c r="L1" s="41" t="s">
        <v>8</v>
      </c>
      <c r="M1" s="35" t="s">
        <v>9</v>
      </c>
      <c r="N1" s="41" t="s">
        <v>10</v>
      </c>
      <c r="O1" s="52"/>
      <c r="P1" s="52"/>
      <c r="Q1" s="52"/>
      <c r="R1" s="52"/>
      <c r="S1" s="53" t="s">
        <v>11</v>
      </c>
      <c r="T1" s="41" t="s">
        <v>12</v>
      </c>
      <c r="U1" s="52"/>
      <c r="V1" s="35" t="s">
        <v>13</v>
      </c>
      <c r="W1" s="41" t="s">
        <v>14</v>
      </c>
      <c r="X1" s="52"/>
      <c r="Y1" s="52"/>
      <c r="Z1" s="52"/>
      <c r="AA1" s="52"/>
      <c r="AB1" s="52"/>
      <c r="AC1" s="35" t="s">
        <v>15</v>
      </c>
      <c r="AD1" s="41" t="s">
        <v>16</v>
      </c>
      <c r="AE1" s="52"/>
      <c r="AF1" s="52"/>
      <c r="AG1" s="52"/>
      <c r="AH1" s="52"/>
      <c r="AI1" s="52"/>
      <c r="AJ1" s="35" t="s">
        <v>17</v>
      </c>
      <c r="AK1" s="34" t="s">
        <v>18</v>
      </c>
      <c r="AL1" s="31" t="s">
        <v>19</v>
      </c>
    </row>
    <row r="2" spans="1:38" s="1" customFormat="1" ht="15" customHeight="1" x14ac:dyDescent="0.15">
      <c r="A2" s="41" t="s">
        <v>7</v>
      </c>
      <c r="B2" s="41" t="s">
        <v>7</v>
      </c>
      <c r="C2" s="41" t="s">
        <v>7</v>
      </c>
      <c r="D2" s="41" t="s">
        <v>7</v>
      </c>
      <c r="E2" s="47"/>
      <c r="F2" s="35" t="s">
        <v>7</v>
      </c>
      <c r="G2" s="3" t="s">
        <v>20</v>
      </c>
      <c r="H2" s="3" t="s">
        <v>21</v>
      </c>
      <c r="I2" s="3" t="s">
        <v>22</v>
      </c>
      <c r="J2" s="3" t="s">
        <v>23</v>
      </c>
      <c r="K2" s="35" t="s">
        <v>7</v>
      </c>
      <c r="L2" s="41" t="s">
        <v>7</v>
      </c>
      <c r="M2" s="35" t="s">
        <v>7</v>
      </c>
      <c r="N2" s="3" t="s">
        <v>24</v>
      </c>
      <c r="O2" s="3" t="s">
        <v>25</v>
      </c>
      <c r="P2" s="3" t="s">
        <v>26</v>
      </c>
      <c r="Q2" s="3" t="s">
        <v>27</v>
      </c>
      <c r="R2" s="3" t="s">
        <v>28</v>
      </c>
      <c r="S2" s="53" t="s">
        <v>7</v>
      </c>
      <c r="T2" s="3" t="s">
        <v>24</v>
      </c>
      <c r="U2" s="3" t="s">
        <v>29</v>
      </c>
      <c r="V2" s="35" t="s">
        <v>7</v>
      </c>
      <c r="W2" s="3" t="s">
        <v>30</v>
      </c>
      <c r="X2" s="3" t="s">
        <v>31</v>
      </c>
      <c r="Y2" s="3" t="s">
        <v>32</v>
      </c>
      <c r="Z2" s="3" t="s">
        <v>33</v>
      </c>
      <c r="AA2" s="3" t="s">
        <v>34</v>
      </c>
      <c r="AB2" s="3" t="s">
        <v>35</v>
      </c>
      <c r="AC2" s="35" t="s">
        <v>7</v>
      </c>
      <c r="AD2" s="3" t="s">
        <v>36</v>
      </c>
      <c r="AE2" s="3" t="s">
        <v>37</v>
      </c>
      <c r="AF2" s="3" t="s">
        <v>38</v>
      </c>
      <c r="AG2" s="3" t="s">
        <v>39</v>
      </c>
      <c r="AH2" s="3" t="s">
        <v>40</v>
      </c>
      <c r="AI2" s="3" t="s">
        <v>34</v>
      </c>
      <c r="AJ2" s="35" t="s">
        <v>7</v>
      </c>
      <c r="AK2" s="35" t="s">
        <v>7</v>
      </c>
      <c r="AL2" s="32" t="s">
        <v>7</v>
      </c>
    </row>
    <row r="3" spans="1:38" ht="45" customHeight="1" x14ac:dyDescent="0.15">
      <c r="A3" s="4" t="s">
        <v>41</v>
      </c>
      <c r="B3" s="4" t="s">
        <v>42</v>
      </c>
      <c r="C3" s="4" t="s">
        <v>43</v>
      </c>
      <c r="D3" s="4" t="s">
        <v>44</v>
      </c>
      <c r="E3" s="5">
        <v>3.63</v>
      </c>
      <c r="F3" s="6">
        <f>E3*30</f>
        <v>108.89999999999999</v>
      </c>
      <c r="G3" s="7" t="s">
        <v>7</v>
      </c>
      <c r="H3" s="7" t="s">
        <v>7</v>
      </c>
      <c r="I3" s="7" t="s">
        <v>7</v>
      </c>
      <c r="J3" s="7" t="s">
        <v>7</v>
      </c>
      <c r="K3" s="11"/>
      <c r="L3" s="7" t="s">
        <v>7</v>
      </c>
      <c r="M3" s="11"/>
      <c r="N3" s="7"/>
      <c r="O3" s="7"/>
      <c r="P3" s="7"/>
      <c r="Q3" s="7"/>
      <c r="R3" s="7"/>
      <c r="S3" s="9"/>
      <c r="T3" s="7" t="s">
        <v>7</v>
      </c>
      <c r="U3" s="7" t="s">
        <v>7</v>
      </c>
      <c r="V3" s="11"/>
      <c r="W3" s="7" t="s">
        <v>7</v>
      </c>
      <c r="X3" s="7" t="s">
        <v>7</v>
      </c>
      <c r="Y3" s="7" t="s">
        <v>7</v>
      </c>
      <c r="Z3" s="7" t="s">
        <v>7</v>
      </c>
      <c r="AA3" s="7" t="s">
        <v>7</v>
      </c>
      <c r="AB3" s="7" t="s">
        <v>7</v>
      </c>
      <c r="AC3" s="11"/>
      <c r="AD3" s="4" t="s">
        <v>124</v>
      </c>
      <c r="AE3" s="4" t="s">
        <v>45</v>
      </c>
      <c r="AF3" s="4" t="s">
        <v>46</v>
      </c>
      <c r="AG3" s="4" t="s">
        <v>47</v>
      </c>
      <c r="AH3" s="8">
        <v>45818</v>
      </c>
      <c r="AI3" s="4" t="s">
        <v>48</v>
      </c>
      <c r="AJ3" s="11">
        <v>30</v>
      </c>
      <c r="AK3" s="10">
        <v>20</v>
      </c>
      <c r="AL3" s="18">
        <f>F3+K3+M3+S3+V3+AC3+AJ3+AK3</f>
        <v>158.89999999999998</v>
      </c>
    </row>
    <row r="4" spans="1:38" ht="15" customHeight="1" x14ac:dyDescent="0.15">
      <c r="A4" s="4" t="s">
        <v>49</v>
      </c>
      <c r="B4" s="4" t="s">
        <v>42</v>
      </c>
      <c r="C4" s="4" t="s">
        <v>43</v>
      </c>
      <c r="D4" s="4" t="s">
        <v>50</v>
      </c>
      <c r="E4" s="5">
        <v>3.38</v>
      </c>
      <c r="F4" s="6">
        <f>E4*30</f>
        <v>101.39999999999999</v>
      </c>
      <c r="G4" s="8">
        <v>45565</v>
      </c>
      <c r="H4" s="8">
        <v>45833</v>
      </c>
      <c r="I4" s="4" t="s">
        <v>51</v>
      </c>
      <c r="J4" s="4" t="s">
        <v>52</v>
      </c>
      <c r="K4" s="11">
        <v>0</v>
      </c>
      <c r="L4" s="7" t="s">
        <v>7</v>
      </c>
      <c r="M4" s="11"/>
      <c r="N4" s="7"/>
      <c r="O4" s="7"/>
      <c r="P4" s="7"/>
      <c r="Q4" s="7"/>
      <c r="R4" s="7"/>
      <c r="S4" s="9"/>
      <c r="T4" s="7" t="s">
        <v>7</v>
      </c>
      <c r="U4" s="7" t="s">
        <v>7</v>
      </c>
      <c r="V4" s="11"/>
      <c r="W4" s="7" t="s">
        <v>7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7</v>
      </c>
      <c r="AC4" s="11"/>
      <c r="AD4" s="7" t="s">
        <v>7</v>
      </c>
      <c r="AE4" s="7" t="s">
        <v>7</v>
      </c>
      <c r="AF4" s="7" t="s">
        <v>7</v>
      </c>
      <c r="AG4" s="7" t="s">
        <v>7</v>
      </c>
      <c r="AH4" s="7" t="s">
        <v>7</v>
      </c>
      <c r="AI4" s="7" t="s">
        <v>7</v>
      </c>
      <c r="AJ4" s="11"/>
      <c r="AK4" s="17">
        <v>0</v>
      </c>
      <c r="AL4" s="18">
        <f>F4+K4+M4+S4+V4+AC4+AJ4+AK4</f>
        <v>101.39999999999999</v>
      </c>
    </row>
    <row r="5" spans="1:38" ht="15" customHeight="1" x14ac:dyDescent="0.15">
      <c r="A5" s="43" t="s">
        <v>53</v>
      </c>
      <c r="B5" s="43" t="s">
        <v>42</v>
      </c>
      <c r="C5" s="43" t="s">
        <v>43</v>
      </c>
      <c r="D5" s="43" t="s">
        <v>44</v>
      </c>
      <c r="E5" s="48">
        <v>3.84</v>
      </c>
      <c r="F5" s="44">
        <f>E5*30</f>
        <v>115.19999999999999</v>
      </c>
      <c r="G5" s="8">
        <v>45638</v>
      </c>
      <c r="H5" s="8">
        <v>46003</v>
      </c>
      <c r="I5" s="4" t="s">
        <v>54</v>
      </c>
      <c r="J5" s="4" t="s">
        <v>55</v>
      </c>
      <c r="K5" s="38">
        <v>0</v>
      </c>
      <c r="L5" s="42" t="s">
        <v>7</v>
      </c>
      <c r="M5" s="38"/>
      <c r="N5" s="24"/>
      <c r="O5" s="24"/>
      <c r="P5" s="24"/>
      <c r="Q5" s="24"/>
      <c r="R5" s="24"/>
      <c r="S5" s="40"/>
      <c r="T5" s="24" t="s">
        <v>7</v>
      </c>
      <c r="U5" s="24" t="s">
        <v>7</v>
      </c>
      <c r="V5" s="38"/>
      <c r="W5" s="24"/>
      <c r="X5" s="24"/>
      <c r="Y5" s="24"/>
      <c r="Z5" s="24"/>
      <c r="AA5" s="24"/>
      <c r="AB5" s="24"/>
      <c r="AC5" s="38"/>
      <c r="AD5" s="19" t="s">
        <v>56</v>
      </c>
      <c r="AE5" s="19" t="s">
        <v>57</v>
      </c>
      <c r="AF5" s="19" t="s">
        <v>58</v>
      </c>
      <c r="AG5" s="19" t="s">
        <v>47</v>
      </c>
      <c r="AH5" s="22">
        <v>45826</v>
      </c>
      <c r="AI5" s="19" t="s">
        <v>48</v>
      </c>
      <c r="AJ5" s="38">
        <v>12</v>
      </c>
      <c r="AK5" s="36">
        <v>20</v>
      </c>
      <c r="AL5" s="33">
        <f>F5+K5+M5+S5+V5+AC5+AJ5+AK5</f>
        <v>147.19999999999999</v>
      </c>
    </row>
    <row r="6" spans="1:38" ht="15" customHeight="1" x14ac:dyDescent="0.15">
      <c r="A6" s="42" t="s">
        <v>7</v>
      </c>
      <c r="B6" s="42" t="s">
        <v>7</v>
      </c>
      <c r="C6" s="42" t="s">
        <v>7</v>
      </c>
      <c r="D6" s="42" t="s">
        <v>7</v>
      </c>
      <c r="E6" s="49"/>
      <c r="F6" s="45"/>
      <c r="G6" s="8">
        <v>45563</v>
      </c>
      <c r="H6" s="8">
        <v>45579</v>
      </c>
      <c r="I6" s="4" t="s">
        <v>59</v>
      </c>
      <c r="J6" s="4" t="s">
        <v>60</v>
      </c>
      <c r="K6" s="38"/>
      <c r="L6" s="42" t="s">
        <v>7</v>
      </c>
      <c r="M6" s="38"/>
      <c r="N6" s="26"/>
      <c r="O6" s="26"/>
      <c r="P6" s="26"/>
      <c r="Q6" s="26"/>
      <c r="R6" s="26"/>
      <c r="S6" s="40"/>
      <c r="T6" s="26"/>
      <c r="U6" s="26"/>
      <c r="V6" s="38"/>
      <c r="W6" s="26"/>
      <c r="X6" s="26"/>
      <c r="Y6" s="26"/>
      <c r="Z6" s="26"/>
      <c r="AA6" s="26"/>
      <c r="AB6" s="26"/>
      <c r="AC6" s="38"/>
      <c r="AD6" s="20"/>
      <c r="AE6" s="20"/>
      <c r="AF6" s="20"/>
      <c r="AG6" s="20"/>
      <c r="AH6" s="39"/>
      <c r="AI6" s="20"/>
      <c r="AJ6" s="38"/>
      <c r="AK6" s="37" t="s">
        <v>7</v>
      </c>
      <c r="AL6" s="33"/>
    </row>
    <row r="7" spans="1:38" ht="15" customHeight="1" x14ac:dyDescent="0.15">
      <c r="A7" s="42" t="s">
        <v>7</v>
      </c>
      <c r="B7" s="42" t="s">
        <v>7</v>
      </c>
      <c r="C7" s="42" t="s">
        <v>7</v>
      </c>
      <c r="D7" s="42" t="s">
        <v>7</v>
      </c>
      <c r="E7" s="50"/>
      <c r="F7" s="46"/>
      <c r="G7" s="8">
        <v>45630</v>
      </c>
      <c r="H7" s="8">
        <v>45910</v>
      </c>
      <c r="I7" s="4" t="s">
        <v>61</v>
      </c>
      <c r="J7" s="4" t="s">
        <v>62</v>
      </c>
      <c r="K7" s="38"/>
      <c r="L7" s="42" t="s">
        <v>7</v>
      </c>
      <c r="M7" s="38"/>
      <c r="N7" s="25"/>
      <c r="O7" s="25"/>
      <c r="P7" s="25"/>
      <c r="Q7" s="25"/>
      <c r="R7" s="25"/>
      <c r="S7" s="40"/>
      <c r="T7" s="25"/>
      <c r="U7" s="25"/>
      <c r="V7" s="38"/>
      <c r="W7" s="25"/>
      <c r="X7" s="25"/>
      <c r="Y7" s="25"/>
      <c r="Z7" s="25"/>
      <c r="AA7" s="25"/>
      <c r="AB7" s="25"/>
      <c r="AC7" s="38"/>
      <c r="AD7" s="21"/>
      <c r="AE7" s="21"/>
      <c r="AF7" s="21"/>
      <c r="AG7" s="21"/>
      <c r="AH7" s="23"/>
      <c r="AI7" s="21"/>
      <c r="AJ7" s="38"/>
      <c r="AK7" s="37" t="s">
        <v>7</v>
      </c>
      <c r="AL7" s="33"/>
    </row>
    <row r="8" spans="1:38" ht="15" customHeight="1" x14ac:dyDescent="0.15">
      <c r="A8" s="4" t="s">
        <v>63</v>
      </c>
      <c r="B8" s="4" t="s">
        <v>42</v>
      </c>
      <c r="C8" s="4" t="s">
        <v>43</v>
      </c>
      <c r="D8" s="4" t="s">
        <v>50</v>
      </c>
      <c r="E8" s="5">
        <v>3.75</v>
      </c>
      <c r="F8" s="6">
        <f>E8*30</f>
        <v>112.5</v>
      </c>
      <c r="G8" s="7" t="s">
        <v>7</v>
      </c>
      <c r="H8" s="7" t="s">
        <v>7</v>
      </c>
      <c r="I8" s="7" t="s">
        <v>7</v>
      </c>
      <c r="J8" s="7" t="s">
        <v>7</v>
      </c>
      <c r="K8" s="11"/>
      <c r="L8" s="4" t="s">
        <v>48</v>
      </c>
      <c r="M8" s="11">
        <v>2</v>
      </c>
      <c r="N8" s="7"/>
      <c r="O8" s="7"/>
      <c r="P8" s="7"/>
      <c r="Q8" s="7"/>
      <c r="R8" s="7"/>
      <c r="S8" s="9"/>
      <c r="T8" s="7" t="s">
        <v>7</v>
      </c>
      <c r="U8" s="7" t="s">
        <v>7</v>
      </c>
      <c r="V8" s="11"/>
      <c r="W8" s="7" t="s">
        <v>7</v>
      </c>
      <c r="X8" s="7" t="s">
        <v>7</v>
      </c>
      <c r="Y8" s="7" t="s">
        <v>7</v>
      </c>
      <c r="Z8" s="7" t="s">
        <v>7</v>
      </c>
      <c r="AA8" s="7" t="s">
        <v>7</v>
      </c>
      <c r="AB8" s="7" t="s">
        <v>7</v>
      </c>
      <c r="AC8" s="11"/>
      <c r="AD8" s="7" t="s">
        <v>7</v>
      </c>
      <c r="AE8" s="7" t="s">
        <v>7</v>
      </c>
      <c r="AF8" s="7" t="s">
        <v>7</v>
      </c>
      <c r="AG8" s="7" t="s">
        <v>7</v>
      </c>
      <c r="AH8" s="7" t="s">
        <v>7</v>
      </c>
      <c r="AI8" s="7" t="s">
        <v>7</v>
      </c>
      <c r="AJ8" s="11"/>
      <c r="AK8" s="10">
        <v>19</v>
      </c>
      <c r="AL8" s="18">
        <f>F8+K8+M8+S8+V8+AC8+AJ8+AK8</f>
        <v>133.5</v>
      </c>
    </row>
    <row r="9" spans="1:38" ht="15" customHeight="1" x14ac:dyDescent="0.15">
      <c r="A9" s="4" t="s">
        <v>65</v>
      </c>
      <c r="B9" s="4" t="s">
        <v>42</v>
      </c>
      <c r="C9" s="4" t="s">
        <v>43</v>
      </c>
      <c r="D9" s="4" t="s">
        <v>44</v>
      </c>
      <c r="E9" s="5">
        <v>3.87</v>
      </c>
      <c r="F9" s="6">
        <f>E9*30</f>
        <v>116.10000000000001</v>
      </c>
      <c r="G9" s="7" t="s">
        <v>7</v>
      </c>
      <c r="H9" s="7" t="s">
        <v>7</v>
      </c>
      <c r="I9" s="7" t="s">
        <v>7</v>
      </c>
      <c r="J9" s="7" t="s">
        <v>7</v>
      </c>
      <c r="K9" s="11"/>
      <c r="L9" s="7" t="s">
        <v>7</v>
      </c>
      <c r="M9" s="11"/>
      <c r="N9" s="7"/>
      <c r="O9" s="7"/>
      <c r="P9" s="7"/>
      <c r="Q9" s="7"/>
      <c r="R9" s="7"/>
      <c r="S9" s="9"/>
      <c r="T9" s="7" t="s">
        <v>7</v>
      </c>
      <c r="U9" s="7" t="s">
        <v>7</v>
      </c>
      <c r="V9" s="11"/>
      <c r="W9" s="7" t="s">
        <v>7</v>
      </c>
      <c r="X9" s="7" t="s">
        <v>7</v>
      </c>
      <c r="Y9" s="7" t="s">
        <v>7</v>
      </c>
      <c r="Z9" s="7" t="s">
        <v>7</v>
      </c>
      <c r="AA9" s="7" t="s">
        <v>7</v>
      </c>
      <c r="AB9" s="7" t="s">
        <v>7</v>
      </c>
      <c r="AC9" s="11"/>
      <c r="AD9" s="7" t="s">
        <v>7</v>
      </c>
      <c r="AE9" s="7" t="s">
        <v>7</v>
      </c>
      <c r="AF9" s="7" t="s">
        <v>7</v>
      </c>
      <c r="AG9" s="7" t="s">
        <v>7</v>
      </c>
      <c r="AH9" s="7" t="s">
        <v>7</v>
      </c>
      <c r="AI9" s="7" t="s">
        <v>7</v>
      </c>
      <c r="AJ9" s="11"/>
      <c r="AK9" s="10">
        <v>20</v>
      </c>
      <c r="AL9" s="18">
        <f>F9+K9+M9+S9+V9+AC9+AJ9+AK9</f>
        <v>136.10000000000002</v>
      </c>
    </row>
    <row r="10" spans="1:38" ht="45" customHeight="1" x14ac:dyDescent="0.15">
      <c r="A10" s="43" t="s">
        <v>66</v>
      </c>
      <c r="B10" s="43" t="s">
        <v>42</v>
      </c>
      <c r="C10" s="43" t="s">
        <v>43</v>
      </c>
      <c r="D10" s="43" t="s">
        <v>44</v>
      </c>
      <c r="E10" s="48">
        <v>3.79</v>
      </c>
      <c r="F10" s="44">
        <f>E10*30</f>
        <v>113.7</v>
      </c>
      <c r="G10" s="22">
        <v>45894</v>
      </c>
      <c r="H10" s="22">
        <v>45898</v>
      </c>
      <c r="I10" s="19" t="s">
        <v>67</v>
      </c>
      <c r="J10" s="19" t="s">
        <v>68</v>
      </c>
      <c r="K10" s="29">
        <v>0</v>
      </c>
      <c r="L10" s="42" t="s">
        <v>7</v>
      </c>
      <c r="M10" s="38"/>
      <c r="N10" s="24"/>
      <c r="O10" s="24"/>
      <c r="P10" s="24"/>
      <c r="Q10" s="24"/>
      <c r="R10" s="24"/>
      <c r="S10" s="40"/>
      <c r="T10" s="24" t="s">
        <v>7</v>
      </c>
      <c r="U10" s="24" t="s">
        <v>7</v>
      </c>
      <c r="V10" s="38"/>
      <c r="W10" s="19" t="s">
        <v>69</v>
      </c>
      <c r="X10" s="19" t="s">
        <v>70</v>
      </c>
      <c r="Y10" s="22">
        <v>45870</v>
      </c>
      <c r="Z10" s="19" t="s">
        <v>71</v>
      </c>
      <c r="AA10" s="19" t="s">
        <v>64</v>
      </c>
      <c r="AB10" s="27" t="s">
        <v>121</v>
      </c>
      <c r="AC10" s="38">
        <v>1</v>
      </c>
      <c r="AD10" s="4" t="s">
        <v>125</v>
      </c>
      <c r="AE10" s="4" t="s">
        <v>73</v>
      </c>
      <c r="AF10" s="4" t="s">
        <v>74</v>
      </c>
      <c r="AG10" s="4" t="s">
        <v>47</v>
      </c>
      <c r="AH10" s="8">
        <v>45818</v>
      </c>
      <c r="AI10" s="4" t="s">
        <v>48</v>
      </c>
      <c r="AJ10" s="11">
        <v>20</v>
      </c>
      <c r="AK10" s="36">
        <v>20</v>
      </c>
      <c r="AL10" s="33">
        <f>F10+K10+K12+M10+S10+V10+AC10+AC12+AJ10+AJ11+AJ12+AK10</f>
        <v>162.69999999999999</v>
      </c>
    </row>
    <row r="11" spans="1:38" ht="15" customHeight="1" x14ac:dyDescent="0.15">
      <c r="A11" s="42" t="s">
        <v>7</v>
      </c>
      <c r="B11" s="42" t="s">
        <v>7</v>
      </c>
      <c r="C11" s="42" t="s">
        <v>7</v>
      </c>
      <c r="D11" s="42" t="s">
        <v>7</v>
      </c>
      <c r="E11" s="49"/>
      <c r="F11" s="45"/>
      <c r="G11" s="23"/>
      <c r="H11" s="23"/>
      <c r="I11" s="21"/>
      <c r="J11" s="21"/>
      <c r="K11" s="30"/>
      <c r="L11" s="42" t="s">
        <v>7</v>
      </c>
      <c r="M11" s="38"/>
      <c r="N11" s="26"/>
      <c r="O11" s="26"/>
      <c r="P11" s="26"/>
      <c r="Q11" s="26"/>
      <c r="R11" s="26"/>
      <c r="S11" s="40"/>
      <c r="T11" s="26"/>
      <c r="U11" s="26"/>
      <c r="V11" s="38"/>
      <c r="W11" s="21"/>
      <c r="X11" s="21"/>
      <c r="Y11" s="23"/>
      <c r="Z11" s="21"/>
      <c r="AA11" s="21"/>
      <c r="AB11" s="28"/>
      <c r="AC11" s="38"/>
      <c r="AD11" s="4" t="s">
        <v>78</v>
      </c>
      <c r="AE11" s="4" t="s">
        <v>79</v>
      </c>
      <c r="AF11" s="4" t="s">
        <v>80</v>
      </c>
      <c r="AG11" s="4" t="s">
        <v>81</v>
      </c>
      <c r="AH11" s="8">
        <v>45898</v>
      </c>
      <c r="AI11" s="4" t="s">
        <v>48</v>
      </c>
      <c r="AJ11" s="11">
        <v>5</v>
      </c>
      <c r="AK11" s="37" t="s">
        <v>7</v>
      </c>
      <c r="AL11" s="33"/>
    </row>
    <row r="12" spans="1:38" ht="30" customHeight="1" x14ac:dyDescent="0.15">
      <c r="A12" s="42" t="s">
        <v>7</v>
      </c>
      <c r="B12" s="42" t="s">
        <v>7</v>
      </c>
      <c r="C12" s="42" t="s">
        <v>7</v>
      </c>
      <c r="D12" s="42" t="s">
        <v>7</v>
      </c>
      <c r="E12" s="50"/>
      <c r="F12" s="46"/>
      <c r="G12" s="8">
        <v>45536</v>
      </c>
      <c r="H12" s="8">
        <v>45900</v>
      </c>
      <c r="I12" s="4" t="s">
        <v>75</v>
      </c>
      <c r="J12" s="4" t="s">
        <v>76</v>
      </c>
      <c r="K12" s="11">
        <v>0</v>
      </c>
      <c r="L12" s="42" t="s">
        <v>7</v>
      </c>
      <c r="M12" s="38"/>
      <c r="N12" s="25"/>
      <c r="O12" s="25"/>
      <c r="P12" s="25"/>
      <c r="Q12" s="25"/>
      <c r="R12" s="25"/>
      <c r="S12" s="40"/>
      <c r="T12" s="25"/>
      <c r="U12" s="25"/>
      <c r="V12" s="38"/>
      <c r="W12" s="13" t="s">
        <v>120</v>
      </c>
      <c r="X12" s="14" t="s">
        <v>77</v>
      </c>
      <c r="Y12" s="15">
        <v>45730</v>
      </c>
      <c r="Z12" s="14" t="s">
        <v>71</v>
      </c>
      <c r="AA12" s="14" t="s">
        <v>64</v>
      </c>
      <c r="AB12" s="14" t="s">
        <v>72</v>
      </c>
      <c r="AC12" s="11">
        <v>1</v>
      </c>
      <c r="AD12" s="4" t="s">
        <v>82</v>
      </c>
      <c r="AE12" s="4" t="s">
        <v>83</v>
      </c>
      <c r="AF12" s="4" t="s">
        <v>84</v>
      </c>
      <c r="AG12" s="4" t="s">
        <v>47</v>
      </c>
      <c r="AH12" s="8">
        <v>45859</v>
      </c>
      <c r="AI12" s="4" t="s">
        <v>48</v>
      </c>
      <c r="AJ12" s="11">
        <v>2</v>
      </c>
      <c r="AK12" s="37" t="s">
        <v>7</v>
      </c>
      <c r="AL12" s="33"/>
    </row>
    <row r="13" spans="1:38" ht="15" customHeight="1" x14ac:dyDescent="0.15">
      <c r="A13" s="4" t="s">
        <v>85</v>
      </c>
      <c r="B13" s="4" t="s">
        <v>42</v>
      </c>
      <c r="C13" s="4" t="s">
        <v>43</v>
      </c>
      <c r="D13" s="4" t="s">
        <v>50</v>
      </c>
      <c r="E13" s="5">
        <v>3.09</v>
      </c>
      <c r="F13" s="6">
        <f>E13*30</f>
        <v>92.699999999999989</v>
      </c>
      <c r="G13" s="8">
        <v>45553</v>
      </c>
      <c r="H13" s="8">
        <v>45907</v>
      </c>
      <c r="I13" s="4" t="s">
        <v>86</v>
      </c>
      <c r="J13" s="4" t="s">
        <v>55</v>
      </c>
      <c r="K13" s="11">
        <v>2</v>
      </c>
      <c r="L13" s="7" t="s">
        <v>7</v>
      </c>
      <c r="M13" s="11"/>
      <c r="N13" s="7"/>
      <c r="O13" s="7"/>
      <c r="P13" s="7"/>
      <c r="Q13" s="7"/>
      <c r="R13" s="7"/>
      <c r="S13" s="9"/>
      <c r="T13" s="8">
        <v>45789</v>
      </c>
      <c r="U13" s="4" t="s">
        <v>87</v>
      </c>
      <c r="V13" s="11">
        <v>0</v>
      </c>
      <c r="W13" s="7" t="s">
        <v>7</v>
      </c>
      <c r="X13" s="7" t="s">
        <v>7</v>
      </c>
      <c r="Y13" s="7" t="s">
        <v>7</v>
      </c>
      <c r="Z13" s="7" t="s">
        <v>7</v>
      </c>
      <c r="AA13" s="7" t="s">
        <v>7</v>
      </c>
      <c r="AB13" s="7" t="s">
        <v>7</v>
      </c>
      <c r="AC13" s="11"/>
      <c r="AD13" s="7" t="s">
        <v>7</v>
      </c>
      <c r="AE13" s="7" t="s">
        <v>7</v>
      </c>
      <c r="AF13" s="7" t="s">
        <v>7</v>
      </c>
      <c r="AG13" s="7" t="s">
        <v>7</v>
      </c>
      <c r="AH13" s="7" t="s">
        <v>7</v>
      </c>
      <c r="AI13" s="7" t="s">
        <v>7</v>
      </c>
      <c r="AJ13" s="11"/>
      <c r="AK13" s="17">
        <v>0</v>
      </c>
      <c r="AL13" s="18">
        <f>F13+K13+M13+S13+V13+AC13+AJ13+AK13</f>
        <v>94.699999999999989</v>
      </c>
    </row>
    <row r="14" spans="1:38" ht="30" customHeight="1" x14ac:dyDescent="0.15">
      <c r="A14" s="4" t="s">
        <v>88</v>
      </c>
      <c r="B14" s="4" t="s">
        <v>42</v>
      </c>
      <c r="C14" s="4" t="s">
        <v>43</v>
      </c>
      <c r="D14" s="4" t="s">
        <v>50</v>
      </c>
      <c r="E14" s="5">
        <v>3.49</v>
      </c>
      <c r="F14" s="6">
        <f>E14*30</f>
        <v>104.7</v>
      </c>
      <c r="G14" s="7" t="s">
        <v>7</v>
      </c>
      <c r="H14" s="7" t="s">
        <v>7</v>
      </c>
      <c r="I14" s="7" t="s">
        <v>7</v>
      </c>
      <c r="J14" s="7" t="s">
        <v>7</v>
      </c>
      <c r="K14" s="11"/>
      <c r="L14" s="7" t="s">
        <v>7</v>
      </c>
      <c r="M14" s="11"/>
      <c r="N14" s="7"/>
      <c r="O14" s="7"/>
      <c r="P14" s="7"/>
      <c r="Q14" s="7"/>
      <c r="R14" s="7"/>
      <c r="S14" s="9"/>
      <c r="T14" s="7" t="s">
        <v>7</v>
      </c>
      <c r="U14" s="7" t="s">
        <v>7</v>
      </c>
      <c r="V14" s="11"/>
      <c r="W14" s="7" t="s">
        <v>7</v>
      </c>
      <c r="X14" s="7" t="s">
        <v>7</v>
      </c>
      <c r="Y14" s="7" t="s">
        <v>7</v>
      </c>
      <c r="Z14" s="7" t="s">
        <v>7</v>
      </c>
      <c r="AA14" s="7" t="s">
        <v>7</v>
      </c>
      <c r="AB14" s="7" t="s">
        <v>7</v>
      </c>
      <c r="AC14" s="11"/>
      <c r="AD14" s="4" t="s">
        <v>89</v>
      </c>
      <c r="AE14" s="4" t="s">
        <v>90</v>
      </c>
      <c r="AF14" s="4" t="s">
        <v>84</v>
      </c>
      <c r="AG14" s="4" t="s">
        <v>81</v>
      </c>
      <c r="AH14" s="8">
        <v>45823</v>
      </c>
      <c r="AI14" s="4" t="s">
        <v>64</v>
      </c>
      <c r="AJ14" s="11">
        <v>1</v>
      </c>
      <c r="AK14" s="10">
        <v>20</v>
      </c>
      <c r="AL14" s="18">
        <f>F14+K14+M14+S14+V14+AC14+AJ14+AK14</f>
        <v>125.7</v>
      </c>
    </row>
    <row r="15" spans="1:38" ht="15" customHeight="1" x14ac:dyDescent="0.15">
      <c r="A15" s="4" t="s">
        <v>91</v>
      </c>
      <c r="B15" s="4" t="s">
        <v>42</v>
      </c>
      <c r="C15" s="4" t="s">
        <v>43</v>
      </c>
      <c r="D15" s="4" t="s">
        <v>50</v>
      </c>
      <c r="E15" s="5">
        <v>3.75</v>
      </c>
      <c r="F15" s="6">
        <f>E15*30</f>
        <v>112.5</v>
      </c>
      <c r="G15" s="8">
        <v>45565</v>
      </c>
      <c r="H15" s="8">
        <v>45930</v>
      </c>
      <c r="I15" s="4" t="s">
        <v>92</v>
      </c>
      <c r="J15" s="4" t="s">
        <v>55</v>
      </c>
      <c r="K15" s="11">
        <v>2</v>
      </c>
      <c r="L15" s="4" t="s">
        <v>48</v>
      </c>
      <c r="M15" s="11">
        <v>2</v>
      </c>
      <c r="N15" s="7"/>
      <c r="O15" s="7"/>
      <c r="P15" s="7"/>
      <c r="Q15" s="7"/>
      <c r="R15" s="7"/>
      <c r="S15" s="9"/>
      <c r="T15" s="7" t="s">
        <v>7</v>
      </c>
      <c r="U15" s="7" t="s">
        <v>7</v>
      </c>
      <c r="V15" s="11"/>
      <c r="W15" s="7" t="s">
        <v>7</v>
      </c>
      <c r="X15" s="7" t="s">
        <v>7</v>
      </c>
      <c r="Y15" s="7" t="s">
        <v>7</v>
      </c>
      <c r="Z15" s="7" t="s">
        <v>7</v>
      </c>
      <c r="AA15" s="7" t="s">
        <v>7</v>
      </c>
      <c r="AB15" s="7" t="s">
        <v>7</v>
      </c>
      <c r="AC15" s="11"/>
      <c r="AD15" s="7" t="s">
        <v>7</v>
      </c>
      <c r="AE15" s="7" t="s">
        <v>7</v>
      </c>
      <c r="AF15" s="7" t="s">
        <v>7</v>
      </c>
      <c r="AG15" s="7" t="s">
        <v>7</v>
      </c>
      <c r="AH15" s="7" t="s">
        <v>7</v>
      </c>
      <c r="AI15" s="7" t="s">
        <v>7</v>
      </c>
      <c r="AJ15" s="11"/>
      <c r="AK15" s="10">
        <v>20</v>
      </c>
      <c r="AL15" s="18">
        <f>F15+K15+M15+S15+V15+AC15+AJ15+AK15</f>
        <v>136.5</v>
      </c>
    </row>
    <row r="16" spans="1:38" ht="30" customHeight="1" x14ac:dyDescent="0.15">
      <c r="A16" s="51" t="s">
        <v>93</v>
      </c>
      <c r="B16" s="43" t="s">
        <v>42</v>
      </c>
      <c r="C16" s="43" t="s">
        <v>43</v>
      </c>
      <c r="D16" s="43" t="s">
        <v>50</v>
      </c>
      <c r="E16" s="48">
        <v>3.74</v>
      </c>
      <c r="F16" s="44">
        <f>E16*30</f>
        <v>112.2</v>
      </c>
      <c r="G16" s="24"/>
      <c r="H16" s="24"/>
      <c r="I16" s="24"/>
      <c r="J16" s="24"/>
      <c r="K16" s="38"/>
      <c r="L16" s="43" t="s">
        <v>48</v>
      </c>
      <c r="M16" s="38">
        <v>2</v>
      </c>
      <c r="N16" s="12" t="s">
        <v>119</v>
      </c>
      <c r="O16" s="4" t="s">
        <v>94</v>
      </c>
      <c r="P16" s="4" t="s">
        <v>95</v>
      </c>
      <c r="Q16" s="4" t="s">
        <v>96</v>
      </c>
      <c r="R16" s="4" t="s">
        <v>50</v>
      </c>
      <c r="S16" s="9">
        <v>0</v>
      </c>
      <c r="T16" s="24" t="s">
        <v>7</v>
      </c>
      <c r="U16" s="24" t="s">
        <v>7</v>
      </c>
      <c r="V16" s="38"/>
      <c r="W16" s="4" t="s">
        <v>97</v>
      </c>
      <c r="X16" s="4" t="s">
        <v>98</v>
      </c>
      <c r="Y16" s="8">
        <v>45898</v>
      </c>
      <c r="Z16" s="4" t="s">
        <v>71</v>
      </c>
      <c r="AA16" s="4" t="s">
        <v>64</v>
      </c>
      <c r="AB16" s="4" t="s">
        <v>72</v>
      </c>
      <c r="AC16" s="11">
        <v>1</v>
      </c>
      <c r="AD16" s="24" t="s">
        <v>7</v>
      </c>
      <c r="AE16" s="24" t="s">
        <v>7</v>
      </c>
      <c r="AF16" s="24" t="s">
        <v>7</v>
      </c>
      <c r="AG16" s="24" t="s">
        <v>7</v>
      </c>
      <c r="AH16" s="24" t="s">
        <v>7</v>
      </c>
      <c r="AI16" s="24" t="s">
        <v>7</v>
      </c>
      <c r="AJ16" s="38"/>
      <c r="AK16" s="36">
        <v>20</v>
      </c>
      <c r="AL16" s="33">
        <f>F16+K16+M16+S16+S17+V16+AC16+AC17+AJ16+AK16</f>
        <v>136.19999999999999</v>
      </c>
    </row>
    <row r="17" spans="1:38" ht="30" customHeight="1" x14ac:dyDescent="0.15">
      <c r="A17" s="42" t="s">
        <v>7</v>
      </c>
      <c r="B17" s="42" t="s">
        <v>7</v>
      </c>
      <c r="C17" s="42" t="s">
        <v>7</v>
      </c>
      <c r="D17" s="42" t="s">
        <v>7</v>
      </c>
      <c r="E17" s="50"/>
      <c r="F17" s="46"/>
      <c r="G17" s="25"/>
      <c r="H17" s="25"/>
      <c r="I17" s="25"/>
      <c r="J17" s="25"/>
      <c r="K17" s="38"/>
      <c r="L17" s="42" t="s">
        <v>7</v>
      </c>
      <c r="M17" s="38"/>
      <c r="N17" s="12" t="s">
        <v>119</v>
      </c>
      <c r="O17" s="4" t="s">
        <v>99</v>
      </c>
      <c r="P17" s="4" t="s">
        <v>95</v>
      </c>
      <c r="Q17" s="4" t="s">
        <v>100</v>
      </c>
      <c r="R17" s="4" t="s">
        <v>50</v>
      </c>
      <c r="S17" s="9">
        <v>0</v>
      </c>
      <c r="T17" s="25"/>
      <c r="U17" s="25"/>
      <c r="V17" s="38"/>
      <c r="W17" s="4" t="s">
        <v>101</v>
      </c>
      <c r="X17" s="4" t="s">
        <v>102</v>
      </c>
      <c r="Y17" s="8">
        <v>45881</v>
      </c>
      <c r="Z17" s="4" t="s">
        <v>71</v>
      </c>
      <c r="AA17" s="4" t="s">
        <v>64</v>
      </c>
      <c r="AB17" s="4" t="s">
        <v>72</v>
      </c>
      <c r="AC17" s="11">
        <v>1</v>
      </c>
      <c r="AD17" s="25"/>
      <c r="AE17" s="25"/>
      <c r="AF17" s="25"/>
      <c r="AG17" s="25"/>
      <c r="AH17" s="25"/>
      <c r="AI17" s="25"/>
      <c r="AJ17" s="38"/>
      <c r="AK17" s="37" t="s">
        <v>7</v>
      </c>
      <c r="AL17" s="33"/>
    </row>
    <row r="18" spans="1:38" ht="15" customHeight="1" x14ac:dyDescent="0.15">
      <c r="A18" s="4" t="s">
        <v>103</v>
      </c>
      <c r="B18" s="4" t="s">
        <v>42</v>
      </c>
      <c r="C18" s="4" t="s">
        <v>43</v>
      </c>
      <c r="D18" s="4" t="s">
        <v>50</v>
      </c>
      <c r="E18" s="5">
        <v>3.86</v>
      </c>
      <c r="F18" s="6">
        <f>E18*30</f>
        <v>115.8</v>
      </c>
      <c r="G18" s="7"/>
      <c r="H18" s="7"/>
      <c r="I18" s="7"/>
      <c r="J18" s="7"/>
      <c r="K18" s="11"/>
      <c r="L18" s="7" t="s">
        <v>7</v>
      </c>
      <c r="M18" s="11"/>
      <c r="N18" s="7" t="s">
        <v>7</v>
      </c>
      <c r="O18" s="7" t="s">
        <v>7</v>
      </c>
      <c r="P18" s="7" t="s">
        <v>7</v>
      </c>
      <c r="Q18" s="7" t="s">
        <v>7</v>
      </c>
      <c r="R18" s="7" t="s">
        <v>7</v>
      </c>
      <c r="S18" s="9"/>
      <c r="T18" s="7" t="s">
        <v>7</v>
      </c>
      <c r="U18" s="7" t="s">
        <v>7</v>
      </c>
      <c r="V18" s="11"/>
      <c r="W18" s="7" t="s">
        <v>7</v>
      </c>
      <c r="X18" s="7" t="s">
        <v>7</v>
      </c>
      <c r="Y18" s="7" t="s">
        <v>7</v>
      </c>
      <c r="Z18" s="7" t="s">
        <v>7</v>
      </c>
      <c r="AA18" s="7" t="s">
        <v>7</v>
      </c>
      <c r="AB18" s="7" t="s">
        <v>7</v>
      </c>
      <c r="AC18" s="11"/>
      <c r="AD18" s="7" t="s">
        <v>7</v>
      </c>
      <c r="AE18" s="7" t="s">
        <v>7</v>
      </c>
      <c r="AF18" s="7" t="s">
        <v>7</v>
      </c>
      <c r="AG18" s="7" t="s">
        <v>7</v>
      </c>
      <c r="AH18" s="7" t="s">
        <v>7</v>
      </c>
      <c r="AI18" s="7" t="s">
        <v>7</v>
      </c>
      <c r="AJ18" s="11"/>
      <c r="AK18" s="10">
        <v>20</v>
      </c>
      <c r="AL18" s="18">
        <f>F18+K18+M18+S18+V18+AC18+AJ18+AK18</f>
        <v>135.80000000000001</v>
      </c>
    </row>
    <row r="19" spans="1:38" ht="30" customHeight="1" x14ac:dyDescent="0.15">
      <c r="A19" s="4" t="s">
        <v>104</v>
      </c>
      <c r="B19" s="4" t="s">
        <v>42</v>
      </c>
      <c r="C19" s="4" t="s">
        <v>43</v>
      </c>
      <c r="D19" s="4" t="s">
        <v>44</v>
      </c>
      <c r="E19" s="5">
        <v>3.83</v>
      </c>
      <c r="F19" s="6">
        <f>E19*30</f>
        <v>114.9</v>
      </c>
      <c r="G19" s="7"/>
      <c r="H19" s="7"/>
      <c r="I19" s="7"/>
      <c r="J19" s="7"/>
      <c r="K19" s="11"/>
      <c r="L19" s="7" t="s">
        <v>7</v>
      </c>
      <c r="M19" s="11"/>
      <c r="N19" s="7" t="s">
        <v>7</v>
      </c>
      <c r="O19" s="7" t="s">
        <v>7</v>
      </c>
      <c r="P19" s="7" t="s">
        <v>7</v>
      </c>
      <c r="Q19" s="7" t="s">
        <v>7</v>
      </c>
      <c r="R19" s="7" t="s">
        <v>7</v>
      </c>
      <c r="S19" s="9"/>
      <c r="T19" s="7" t="s">
        <v>7</v>
      </c>
      <c r="U19" s="7" t="s">
        <v>7</v>
      </c>
      <c r="V19" s="11"/>
      <c r="W19" s="7" t="s">
        <v>7</v>
      </c>
      <c r="X19" s="7" t="s">
        <v>7</v>
      </c>
      <c r="Y19" s="7" t="s">
        <v>7</v>
      </c>
      <c r="Z19" s="7" t="s">
        <v>7</v>
      </c>
      <c r="AA19" s="7" t="s">
        <v>7</v>
      </c>
      <c r="AB19" s="7" t="s">
        <v>7</v>
      </c>
      <c r="AC19" s="11"/>
      <c r="AD19" s="4" t="s">
        <v>105</v>
      </c>
      <c r="AE19" s="4" t="s">
        <v>106</v>
      </c>
      <c r="AF19" s="4" t="s">
        <v>84</v>
      </c>
      <c r="AG19" s="4" t="s">
        <v>81</v>
      </c>
      <c r="AH19" s="8">
        <v>45851</v>
      </c>
      <c r="AI19" s="4" t="s">
        <v>64</v>
      </c>
      <c r="AJ19" s="11">
        <v>1</v>
      </c>
      <c r="AK19" s="10">
        <v>20</v>
      </c>
      <c r="AL19" s="18">
        <f>F19+K19+M19+S19+V19+AC19+AJ19+AK19</f>
        <v>135.9</v>
      </c>
    </row>
    <row r="20" spans="1:38" ht="30" customHeight="1" x14ac:dyDescent="0.15">
      <c r="A20" s="4" t="s">
        <v>107</v>
      </c>
      <c r="B20" s="4" t="s">
        <v>42</v>
      </c>
      <c r="C20" s="4" t="s">
        <v>43</v>
      </c>
      <c r="D20" s="4" t="s">
        <v>50</v>
      </c>
      <c r="E20" s="5">
        <v>3.91</v>
      </c>
      <c r="F20" s="6">
        <f>E20*30</f>
        <v>117.30000000000001</v>
      </c>
      <c r="G20" s="7"/>
      <c r="H20" s="7"/>
      <c r="I20" s="7"/>
      <c r="J20" s="7"/>
      <c r="K20" s="11"/>
      <c r="L20" s="7" t="s">
        <v>7</v>
      </c>
      <c r="M20" s="11"/>
      <c r="N20" s="7" t="s">
        <v>7</v>
      </c>
      <c r="O20" s="7" t="s">
        <v>7</v>
      </c>
      <c r="P20" s="7" t="s">
        <v>7</v>
      </c>
      <c r="Q20" s="7" t="s">
        <v>7</v>
      </c>
      <c r="R20" s="7" t="s">
        <v>7</v>
      </c>
      <c r="S20" s="9"/>
      <c r="T20" s="7" t="s">
        <v>7</v>
      </c>
      <c r="U20" s="7" t="s">
        <v>7</v>
      </c>
      <c r="V20" s="11"/>
      <c r="W20" s="4" t="s">
        <v>108</v>
      </c>
      <c r="X20" s="4" t="s">
        <v>109</v>
      </c>
      <c r="Y20" s="8">
        <v>45891</v>
      </c>
      <c r="Z20" s="4" t="s">
        <v>71</v>
      </c>
      <c r="AA20" s="16" t="s">
        <v>84</v>
      </c>
      <c r="AB20" s="4" t="s">
        <v>72</v>
      </c>
      <c r="AC20" s="11">
        <v>0</v>
      </c>
      <c r="AD20" s="7" t="s">
        <v>7</v>
      </c>
      <c r="AE20" s="7" t="s">
        <v>7</v>
      </c>
      <c r="AF20" s="7" t="s">
        <v>7</v>
      </c>
      <c r="AG20" s="7" t="s">
        <v>7</v>
      </c>
      <c r="AH20" s="7" t="s">
        <v>7</v>
      </c>
      <c r="AI20" s="7" t="s">
        <v>7</v>
      </c>
      <c r="AJ20" s="11"/>
      <c r="AK20" s="10">
        <v>20</v>
      </c>
      <c r="AL20" s="18">
        <f>F20+K20+M20+S20+V20+AC20+AJ20+AK20</f>
        <v>137.30000000000001</v>
      </c>
    </row>
    <row r="21" spans="1:38" ht="30" customHeight="1" x14ac:dyDescent="0.15">
      <c r="A21" s="43" t="s">
        <v>110</v>
      </c>
      <c r="B21" s="43" t="s">
        <v>42</v>
      </c>
      <c r="C21" s="43" t="s">
        <v>43</v>
      </c>
      <c r="D21" s="43" t="s">
        <v>44</v>
      </c>
      <c r="E21" s="48">
        <v>3.51</v>
      </c>
      <c r="F21" s="44">
        <f>E21*30</f>
        <v>105.3</v>
      </c>
      <c r="G21" s="24"/>
      <c r="H21" s="24"/>
      <c r="I21" s="24"/>
      <c r="J21" s="24"/>
      <c r="K21" s="38"/>
      <c r="L21" s="42" t="s">
        <v>7</v>
      </c>
      <c r="M21" s="38"/>
      <c r="N21" s="24"/>
      <c r="O21" s="24"/>
      <c r="P21" s="24"/>
      <c r="Q21" s="24"/>
      <c r="R21" s="24"/>
      <c r="S21" s="40"/>
      <c r="T21" s="24" t="s">
        <v>7</v>
      </c>
      <c r="U21" s="24" t="s">
        <v>7</v>
      </c>
      <c r="V21" s="38"/>
      <c r="W21" s="4" t="s">
        <v>111</v>
      </c>
      <c r="X21" s="4" t="s">
        <v>123</v>
      </c>
      <c r="Y21" s="8">
        <v>45028</v>
      </c>
      <c r="Z21" s="4" t="s">
        <v>112</v>
      </c>
      <c r="AA21" s="4" t="s">
        <v>48</v>
      </c>
      <c r="AB21" s="4" t="s">
        <v>113</v>
      </c>
      <c r="AC21" s="11">
        <v>1</v>
      </c>
      <c r="AD21" s="19" t="s">
        <v>114</v>
      </c>
      <c r="AE21" s="19" t="s">
        <v>115</v>
      </c>
      <c r="AF21" s="19" t="s">
        <v>74</v>
      </c>
      <c r="AG21" s="19" t="s">
        <v>47</v>
      </c>
      <c r="AH21" s="22">
        <v>45868</v>
      </c>
      <c r="AI21" s="19" t="s">
        <v>48</v>
      </c>
      <c r="AJ21" s="38">
        <v>20</v>
      </c>
      <c r="AK21" s="36">
        <v>20</v>
      </c>
      <c r="AL21" s="33">
        <f>F21+K21+M21+S21+V21+AC21+AC22+AJ21+AK21</f>
        <v>147.30000000000001</v>
      </c>
    </row>
    <row r="22" spans="1:38" ht="15" customHeight="1" x14ac:dyDescent="0.15">
      <c r="A22" s="42" t="s">
        <v>7</v>
      </c>
      <c r="B22" s="42" t="s">
        <v>7</v>
      </c>
      <c r="C22" s="42" t="s">
        <v>7</v>
      </c>
      <c r="D22" s="42" t="s">
        <v>7</v>
      </c>
      <c r="E22" s="50"/>
      <c r="F22" s="46"/>
      <c r="G22" s="25"/>
      <c r="H22" s="25"/>
      <c r="I22" s="25"/>
      <c r="J22" s="25"/>
      <c r="K22" s="38"/>
      <c r="L22" s="42" t="s">
        <v>7</v>
      </c>
      <c r="M22" s="38"/>
      <c r="N22" s="25"/>
      <c r="O22" s="25"/>
      <c r="P22" s="25"/>
      <c r="Q22" s="25"/>
      <c r="R22" s="25"/>
      <c r="S22" s="40"/>
      <c r="T22" s="25"/>
      <c r="U22" s="25"/>
      <c r="V22" s="38"/>
      <c r="W22" s="4" t="s">
        <v>116</v>
      </c>
      <c r="X22" s="4" t="s">
        <v>122</v>
      </c>
      <c r="Y22" s="8">
        <v>45024</v>
      </c>
      <c r="Z22" s="4" t="s">
        <v>112</v>
      </c>
      <c r="AA22" s="4" t="s">
        <v>48</v>
      </c>
      <c r="AB22" s="4" t="s">
        <v>113</v>
      </c>
      <c r="AC22" s="11">
        <v>1</v>
      </c>
      <c r="AD22" s="21"/>
      <c r="AE22" s="21"/>
      <c r="AF22" s="21"/>
      <c r="AG22" s="21"/>
      <c r="AH22" s="23"/>
      <c r="AI22" s="21"/>
      <c r="AJ22" s="38"/>
      <c r="AK22" s="37" t="s">
        <v>7</v>
      </c>
      <c r="AL22" s="33"/>
    </row>
    <row r="23" spans="1:38" ht="15" customHeight="1" x14ac:dyDescent="0.15">
      <c r="A23" s="4" t="s">
        <v>117</v>
      </c>
      <c r="B23" s="4" t="s">
        <v>42</v>
      </c>
      <c r="C23" s="4" t="s">
        <v>43</v>
      </c>
      <c r="D23" s="4" t="s">
        <v>50</v>
      </c>
      <c r="E23" s="5">
        <v>3.46</v>
      </c>
      <c r="F23" s="6">
        <f>E23*30</f>
        <v>103.8</v>
      </c>
      <c r="G23" s="7"/>
      <c r="H23" s="7"/>
      <c r="I23" s="7"/>
      <c r="J23" s="7"/>
      <c r="K23" s="11"/>
      <c r="L23" s="7" t="s">
        <v>7</v>
      </c>
      <c r="M23" s="11"/>
      <c r="N23" s="7" t="s">
        <v>7</v>
      </c>
      <c r="O23" s="7" t="s">
        <v>7</v>
      </c>
      <c r="P23" s="7" t="s">
        <v>7</v>
      </c>
      <c r="Q23" s="7" t="s">
        <v>7</v>
      </c>
      <c r="R23" s="7" t="s">
        <v>7</v>
      </c>
      <c r="S23" s="9"/>
      <c r="T23" s="7" t="s">
        <v>7</v>
      </c>
      <c r="U23" s="7" t="s">
        <v>7</v>
      </c>
      <c r="V23" s="11"/>
      <c r="W23" s="7" t="s">
        <v>7</v>
      </c>
      <c r="X23" s="7" t="s">
        <v>7</v>
      </c>
      <c r="Y23" s="7" t="s">
        <v>7</v>
      </c>
      <c r="Z23" s="7" t="s">
        <v>7</v>
      </c>
      <c r="AA23" s="7" t="s">
        <v>7</v>
      </c>
      <c r="AB23" s="7" t="s">
        <v>7</v>
      </c>
      <c r="AC23" s="11"/>
      <c r="AD23" s="7" t="s">
        <v>7</v>
      </c>
      <c r="AE23" s="7" t="s">
        <v>7</v>
      </c>
      <c r="AF23" s="7" t="s">
        <v>7</v>
      </c>
      <c r="AG23" s="7" t="s">
        <v>7</v>
      </c>
      <c r="AH23" s="7" t="s">
        <v>7</v>
      </c>
      <c r="AI23" s="7" t="s">
        <v>7</v>
      </c>
      <c r="AJ23" s="11"/>
      <c r="AK23" s="10">
        <v>20</v>
      </c>
      <c r="AL23" s="18">
        <f>F23+K23+M23+S23+V23+AC23+AJ23+AK23</f>
        <v>123.8</v>
      </c>
    </row>
  </sheetData>
  <mergeCells count="141">
    <mergeCell ref="G1:J1"/>
    <mergeCell ref="N1:R1"/>
    <mergeCell ref="T1:U1"/>
    <mergeCell ref="W1:AB1"/>
    <mergeCell ref="AD1:AI1"/>
    <mergeCell ref="K1:K2"/>
    <mergeCell ref="S1:S2"/>
    <mergeCell ref="AC1:AC2"/>
    <mergeCell ref="A1:A2"/>
    <mergeCell ref="A5:A7"/>
    <mergeCell ref="A10:A12"/>
    <mergeCell ref="A16:A17"/>
    <mergeCell ref="A21:A22"/>
    <mergeCell ref="C1:C2"/>
    <mergeCell ref="C5:C7"/>
    <mergeCell ref="C10:C12"/>
    <mergeCell ref="C16:C17"/>
    <mergeCell ref="C21:C22"/>
    <mergeCell ref="B1:B2"/>
    <mergeCell ref="B5:B7"/>
    <mergeCell ref="B10:B12"/>
    <mergeCell ref="B16:B17"/>
    <mergeCell ref="B21:B22"/>
    <mergeCell ref="D1:D2"/>
    <mergeCell ref="D5:D7"/>
    <mergeCell ref="D10:D12"/>
    <mergeCell ref="D16:D17"/>
    <mergeCell ref="D21:D22"/>
    <mergeCell ref="F1:F2"/>
    <mergeCell ref="F5:F7"/>
    <mergeCell ref="F10:F12"/>
    <mergeCell ref="F16:F17"/>
    <mergeCell ref="F21:F22"/>
    <mergeCell ref="E1:E2"/>
    <mergeCell ref="E5:E7"/>
    <mergeCell ref="E10:E12"/>
    <mergeCell ref="E16:E17"/>
    <mergeCell ref="E21:E22"/>
    <mergeCell ref="M1:M2"/>
    <mergeCell ref="M5:M7"/>
    <mergeCell ref="M10:M12"/>
    <mergeCell ref="M16:M17"/>
    <mergeCell ref="M21:M22"/>
    <mergeCell ref="N5:N7"/>
    <mergeCell ref="N21:N22"/>
    <mergeCell ref="K5:K7"/>
    <mergeCell ref="K16:K17"/>
    <mergeCell ref="K21:K22"/>
    <mergeCell ref="L1:L2"/>
    <mergeCell ref="L5:L7"/>
    <mergeCell ref="L10:L12"/>
    <mergeCell ref="L16:L17"/>
    <mergeCell ref="L21:L22"/>
    <mergeCell ref="V1:V2"/>
    <mergeCell ref="V5:V7"/>
    <mergeCell ref="V10:V12"/>
    <mergeCell ref="V16:V17"/>
    <mergeCell ref="V21:V22"/>
    <mergeCell ref="U5:U7"/>
    <mergeCell ref="U10:U12"/>
    <mergeCell ref="U16:U17"/>
    <mergeCell ref="U21:U22"/>
    <mergeCell ref="AC5:AC7"/>
    <mergeCell ref="AD16:AD17"/>
    <mergeCell ref="AD21:AD22"/>
    <mergeCell ref="AJ1:AJ2"/>
    <mergeCell ref="AJ5:AJ7"/>
    <mergeCell ref="AJ16:AJ17"/>
    <mergeCell ref="AJ21:AJ22"/>
    <mergeCell ref="AC10:AC11"/>
    <mergeCell ref="AD5:AD7"/>
    <mergeCell ref="AE5:AE7"/>
    <mergeCell ref="AF5:AF7"/>
    <mergeCell ref="AG5:AG7"/>
    <mergeCell ref="AH5:AH7"/>
    <mergeCell ref="AL1:AL2"/>
    <mergeCell ref="AL5:AL7"/>
    <mergeCell ref="AL10:AL12"/>
    <mergeCell ref="AL16:AL17"/>
    <mergeCell ref="AL21:AL22"/>
    <mergeCell ref="AK1:AK2"/>
    <mergeCell ref="AK5:AK7"/>
    <mergeCell ref="AK10:AK12"/>
    <mergeCell ref="AK16:AK17"/>
    <mergeCell ref="AK21:AK22"/>
    <mergeCell ref="G21:G22"/>
    <mergeCell ref="H21:H22"/>
    <mergeCell ref="I21:I22"/>
    <mergeCell ref="J21:J22"/>
    <mergeCell ref="G10:G11"/>
    <mergeCell ref="H10:H11"/>
    <mergeCell ref="I10:I11"/>
    <mergeCell ref="J10:J11"/>
    <mergeCell ref="K10:K11"/>
    <mergeCell ref="N10:N12"/>
    <mergeCell ref="O10:O12"/>
    <mergeCell ref="P10:P12"/>
    <mergeCell ref="Q10:Q12"/>
    <mergeCell ref="R10:R12"/>
    <mergeCell ref="G16:G17"/>
    <mergeCell ref="H16:H17"/>
    <mergeCell ref="I16:I17"/>
    <mergeCell ref="J16:J17"/>
    <mergeCell ref="O21:O22"/>
    <mergeCell ref="P21:P22"/>
    <mergeCell ref="Q21:Q22"/>
    <mergeCell ref="R21:R22"/>
    <mergeCell ref="T5:T7"/>
    <mergeCell ref="T10:T12"/>
    <mergeCell ref="T16:T17"/>
    <mergeCell ref="T21:T22"/>
    <mergeCell ref="O5:O7"/>
    <mergeCell ref="P5:P7"/>
    <mergeCell ref="Q5:Q7"/>
    <mergeCell ref="R5:R7"/>
    <mergeCell ref="S5:S7"/>
    <mergeCell ref="S10:S12"/>
    <mergeCell ref="S21:S22"/>
    <mergeCell ref="AB5:AB7"/>
    <mergeCell ref="W10:W11"/>
    <mergeCell ref="X10:X11"/>
    <mergeCell ref="Y10:Y11"/>
    <mergeCell ref="Z10:Z11"/>
    <mergeCell ref="AA10:AA11"/>
    <mergeCell ref="AB10:AB11"/>
    <mergeCell ref="W5:W7"/>
    <mergeCell ref="X5:X7"/>
    <mergeCell ref="Y5:Y7"/>
    <mergeCell ref="Z5:Z7"/>
    <mergeCell ref="AA5:AA7"/>
    <mergeCell ref="AI5:AI7"/>
    <mergeCell ref="AE21:AE22"/>
    <mergeCell ref="AF21:AF22"/>
    <mergeCell ref="AG21:AG22"/>
    <mergeCell ref="AH21:AH22"/>
    <mergeCell ref="AI21:AI22"/>
    <mergeCell ref="AE16:AE17"/>
    <mergeCell ref="AF16:AF17"/>
    <mergeCell ref="AG16:AG17"/>
    <mergeCell ref="AH16:AH17"/>
    <mergeCell ref="AI16:AI17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蒋雨航</cp:lastModifiedBy>
  <dcterms:created xsi:type="dcterms:W3CDTF">2025-09-08T04:05:00Z</dcterms:created>
  <dcterms:modified xsi:type="dcterms:W3CDTF">2025-09-16T08:53:07Z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4315AC1BFB1340B39342E850A6C60673_12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