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C:\Users\zjzl2\Desktop\【奖助学金】2025奖学金评定\【研究生材料评审】通知\材料公示-第一轮\"/>
    </mc:Choice>
  </mc:AlternateContent>
  <xr:revisionPtr revIDLastSave="0" documentId="13_ncr:1_{A3A9878C-01D7-474C-A83A-ACB08D4C4E18}" xr6:coauthVersionLast="36" xr6:coauthVersionMax="36" xr10:uidLastSave="{00000000-0000-0000-0000-000000000000}"/>
  <bookViews>
    <workbookView xWindow="0" yWindow="0" windowWidth="18345" windowHeight="8055" xr2:uid="{00000000-000D-0000-FFFF-FFFF00000000}"/>
  </bookViews>
  <sheets>
    <sheet name="数据结果" sheetId="1" r:id="rId1"/>
  </sheets>
  <calcPr calcId="191029"/>
</workbook>
</file>

<file path=xl/calcChain.xml><?xml version="1.0" encoding="utf-8"?>
<calcChain xmlns="http://schemas.openxmlformats.org/spreadsheetml/2006/main">
  <c r="AN96" i="1" l="1"/>
  <c r="AN90" i="1"/>
  <c r="AN85" i="1"/>
  <c r="AN86" i="1"/>
  <c r="AN87" i="1"/>
  <c r="AN88" i="1"/>
  <c r="AN89" i="1"/>
  <c r="AN84" i="1"/>
  <c r="AN82" i="1"/>
  <c r="AN81" i="1"/>
  <c r="AN80" i="1"/>
  <c r="AN79" i="1"/>
  <c r="AN71" i="1"/>
  <c r="AN70" i="1"/>
  <c r="AN69" i="1"/>
  <c r="AN67" i="1"/>
  <c r="AN66" i="1"/>
  <c r="AN63" i="1"/>
  <c r="AN62" i="1"/>
  <c r="AN61" i="1"/>
  <c r="AN60" i="1"/>
  <c r="AN57" i="1"/>
  <c r="AN53" i="1"/>
  <c r="AN50" i="1"/>
  <c r="AN49" i="1"/>
  <c r="AN47" i="1"/>
  <c r="AN46" i="1"/>
  <c r="AN43" i="1"/>
  <c r="AN42" i="1"/>
  <c r="AN39" i="1"/>
  <c r="AN34" i="1"/>
  <c r="AN33" i="1"/>
  <c r="AN32" i="1"/>
  <c r="AN31" i="1"/>
  <c r="AN29" i="1"/>
  <c r="AN27" i="1"/>
  <c r="AN25" i="1"/>
  <c r="AN24" i="1"/>
  <c r="AN23" i="1"/>
  <c r="AN22" i="1"/>
  <c r="AN19" i="1"/>
  <c r="AN14" i="1"/>
  <c r="AN15" i="1"/>
  <c r="AN16" i="1"/>
  <c r="AN17" i="1"/>
  <c r="AN18" i="1"/>
  <c r="AN13" i="1"/>
  <c r="AN11" i="1"/>
  <c r="AN8" i="1"/>
  <c r="AN6" i="1"/>
  <c r="AN3" i="1"/>
  <c r="P74" i="1"/>
  <c r="P94" i="1"/>
  <c r="AN92" i="1" s="1"/>
  <c r="P78" i="1"/>
  <c r="AN78" i="1" s="1"/>
  <c r="P76" i="1"/>
  <c r="P75" i="1"/>
  <c r="P73" i="1"/>
  <c r="AN72" i="1" s="1"/>
  <c r="AN74" i="1" l="1"/>
</calcChain>
</file>

<file path=xl/sharedStrings.xml><?xml version="1.0" encoding="utf-8"?>
<sst xmlns="http://schemas.openxmlformats.org/spreadsheetml/2006/main" count="1197" uniqueCount="316">
  <si>
    <t>姓名</t>
  </si>
  <si>
    <t>年级</t>
  </si>
  <si>
    <t>专业</t>
  </si>
  <si>
    <t>社会工作</t>
  </si>
  <si>
    <t/>
  </si>
  <si>
    <t>献血次数</t>
  </si>
  <si>
    <t>献血得分</t>
  </si>
  <si>
    <t>专业性竞赛</t>
  </si>
  <si>
    <t>竞赛得分</t>
  </si>
  <si>
    <t>社会实践</t>
  </si>
  <si>
    <t>实践得分</t>
  </si>
  <si>
    <t>荣誉称号</t>
  </si>
  <si>
    <t>荣誉得分</t>
  </si>
  <si>
    <t>专利</t>
  </si>
  <si>
    <t>专利得分</t>
  </si>
  <si>
    <t>论文</t>
  </si>
  <si>
    <t>论文得分</t>
  </si>
  <si>
    <t>导师评价</t>
  </si>
  <si>
    <t>总分</t>
  </si>
  <si>
    <t>任职起始日期</t>
  </si>
  <si>
    <t>任职终止时间</t>
  </si>
  <si>
    <t>担任社会工作情况</t>
  </si>
  <si>
    <t>证明人</t>
  </si>
  <si>
    <t>获奖时间</t>
  </si>
  <si>
    <t>比赛名称</t>
  </si>
  <si>
    <t>比赛类别</t>
  </si>
  <si>
    <t>获奖等级</t>
  </si>
  <si>
    <t>是否第一负责人</t>
  </si>
  <si>
    <t>奖项名称</t>
  </si>
  <si>
    <t>是否第一责任人</t>
  </si>
  <si>
    <t>荣誉称号名称</t>
  </si>
  <si>
    <t>专利名称</t>
  </si>
  <si>
    <t>申请公开号/授权公告号</t>
  </si>
  <si>
    <t>申请公布日/授权公告日</t>
  </si>
  <si>
    <t>专利类别</t>
  </si>
  <si>
    <t>第几作者</t>
  </si>
  <si>
    <t>专利状态</t>
  </si>
  <si>
    <t>论文题目</t>
  </si>
  <si>
    <t>发表刊物/会议名称</t>
  </si>
  <si>
    <t>刊物等级</t>
  </si>
  <si>
    <t>发表状态</t>
  </si>
  <si>
    <r>
      <rPr>
        <b/>
        <sz val="10"/>
        <color indexed="8"/>
        <rFont val="微软雅黑"/>
        <family val="2"/>
        <charset val="134"/>
      </rPr>
      <t>录用/发表时间</t>
    </r>
    <r>
      <rPr>
        <b/>
        <sz val="10"/>
        <color indexed="8"/>
        <rFont val="Arial"/>
        <family val="2"/>
      </rPr>
      <t xml:space="preserve">	</t>
    </r>
  </si>
  <si>
    <t>陈泽熙</t>
  </si>
  <si>
    <t>2023级硕士</t>
  </si>
  <si>
    <t>船舶与海洋工程</t>
  </si>
  <si>
    <t>基于伞锚的水面无人系统波能俘获装置及水动力评估方法</t>
  </si>
  <si>
    <t>海洋工程</t>
  </si>
  <si>
    <t>中文核心/EI会议</t>
  </si>
  <si>
    <t>录用</t>
  </si>
  <si>
    <t>1</t>
  </si>
  <si>
    <t>基于CFD-DMB耦合的浮式结构物水弹性响应分析</t>
  </si>
  <si>
    <t>船舶工程</t>
  </si>
  <si>
    <t>伞锚式波浪能无人中心概念及俘能能力初步评估</t>
  </si>
  <si>
    <t>第十九届中国可再生能源大会</t>
  </si>
  <si>
    <t>其他</t>
  </si>
  <si>
    <t>发表</t>
  </si>
  <si>
    <t>程孟琪</t>
  </si>
  <si>
    <t>The 35th International Ocean and Polar Engineering Conference</t>
  </si>
  <si>
    <t>漂浮式潮流能水轮机系统在随机波下的动力响应研究</t>
  </si>
  <si>
    <t>第十八届全国水动力学学术会议暨第三十六届全国水动力学研讨会论文集</t>
  </si>
  <si>
    <t>单雪儿</t>
  </si>
  <si>
    <t>驻楼辅导员</t>
  </si>
  <si>
    <t>阿迪力江.依明</t>
  </si>
  <si>
    <t>中国造船</t>
  </si>
  <si>
    <t>其它SCI期刊（含C档期刊）</t>
  </si>
  <si>
    <t>中国舰船研究</t>
  </si>
  <si>
    <t>第三十六届全国水动力研讨会论文集</t>
  </si>
  <si>
    <t>杜梦波</t>
  </si>
  <si>
    <t>2</t>
  </si>
  <si>
    <t>楔形船艏斜撞场景下舷侧外板结构撕裂抗力解析预报方法研究</t>
  </si>
  <si>
    <t>振动与冲击</t>
  </si>
  <si>
    <t>iccgs</t>
  </si>
  <si>
    <t>高志强</t>
  </si>
  <si>
    <t>LNG船泵塔杆件和基座建模与强度分析方法研究</t>
  </si>
  <si>
    <t>上海市船舶与海洋工程学会结构力学专场</t>
  </si>
  <si>
    <t>高煊婷</t>
  </si>
  <si>
    <t>双纵舱壁VLCC横框架拓扑优化及影响因素研究</t>
  </si>
  <si>
    <t>龚炜</t>
  </si>
  <si>
    <t>郭东军</t>
  </si>
  <si>
    <t>船工第三党支部副书记</t>
  </si>
  <si>
    <t>秦雅玲</t>
  </si>
  <si>
    <t>ROV 协同沉船开孔稳定约束方法</t>
  </si>
  <si>
    <t>水下无人系统学报</t>
  </si>
  <si>
    <t>郭凯</t>
  </si>
  <si>
    <t>第十四届全国海洋航行器设计与制作大赛</t>
  </si>
  <si>
    <r>
      <t>院</t>
    </r>
    <r>
      <rPr>
        <sz val="10"/>
        <color rgb="FF000000"/>
        <rFont val="Calibri"/>
        <family val="2"/>
      </rPr>
      <t>B</t>
    </r>
    <r>
      <rPr>
        <sz val="10"/>
        <color rgb="FF000000"/>
        <rFont val="宋体"/>
        <family val="3"/>
        <charset val="134"/>
      </rPr>
      <t>类赛事（全国赛）</t>
    </r>
  </si>
  <si>
    <t>第二级别</t>
  </si>
  <si>
    <t>否</t>
  </si>
  <si>
    <t>基于仿射变换的多UUV自适应队形变换路径规划方法</t>
  </si>
  <si>
    <t>郭小龙</t>
  </si>
  <si>
    <t>船建23M004班长</t>
  </si>
  <si>
    <t>史舒婧</t>
  </si>
  <si>
    <t>韩意凯</t>
  </si>
  <si>
    <t>船舶与海洋工程系硕士生第一党支部书记</t>
  </si>
  <si>
    <t>水下航行体多孔介质通气减阻数值模拟</t>
  </si>
  <si>
    <t>基于多孔介质模型的航行体通气减阻数值模拟研究</t>
  </si>
  <si>
    <t>舰船科学技术</t>
  </si>
  <si>
    <t>回转体气层减阻的尺度效应数值模拟研究</t>
  </si>
  <si>
    <t>第十八届全国水动力学学术会议暨第三十六届全国水动力学研讨会</t>
  </si>
  <si>
    <t>黄一鸣</t>
  </si>
  <si>
    <t>Physics of Fluids</t>
  </si>
  <si>
    <t>A档期刊</t>
  </si>
  <si>
    <t>李腾飞</t>
  </si>
  <si>
    <t>西14驻楼辅导员</t>
  </si>
  <si>
    <t>古莉</t>
  </si>
  <si>
    <t>李艳超</t>
  </si>
  <si>
    <t>李昊</t>
  </si>
  <si>
    <t>JOURNALOFOFFSHORE  MECHANICSANDARCTIC  ENGINEERING-TRANSACTIONS  OFTHEASME</t>
  </si>
  <si>
    <t>B档期刊</t>
  </si>
  <si>
    <t>基于VOF-FEM方法考虑内部构件影响的大型液 舱晃荡强度研究</t>
  </si>
  <si>
    <t>刘思凯</t>
  </si>
  <si>
    <t>喷射参数及环境压力对低压液氨喷雾影响研究</t>
  </si>
  <si>
    <t>内燃机学报</t>
  </si>
  <si>
    <t>Energy</t>
  </si>
  <si>
    <t>船海系硕士生第三党支部书记</t>
  </si>
  <si>
    <t>校优秀辅导员</t>
  </si>
  <si>
    <t>水流中桩基周围抛石防护稳定性的研究</t>
  </si>
  <si>
    <t>海洋工程装备与技术</t>
  </si>
  <si>
    <t>校研究生会部长团</t>
  </si>
  <si>
    <t>陈泠言</t>
  </si>
  <si>
    <t>沙鑫尧</t>
  </si>
  <si>
    <t>基于现场总线构架的水下阀箱控制软件</t>
  </si>
  <si>
    <t>2025SR0417709</t>
  </si>
  <si>
    <t>软件著作权</t>
  </si>
  <si>
    <t>授权</t>
  </si>
  <si>
    <t>基于全海深纤维铠装光电缆的ROV健康状态监测技术研究</t>
  </si>
  <si>
    <t>师晨斐</t>
  </si>
  <si>
    <t>基于狄利克雷-诺伊曼算子的海底地形突变诱发的波浪演化研究</t>
  </si>
  <si>
    <t>第三十六届全国水动力学研讨会</t>
  </si>
  <si>
    <t>田丛赫</t>
  </si>
  <si>
    <t>核爆与水下爆炸作用下舰船门体组件安全性数值评估</t>
  </si>
  <si>
    <t>船海工程</t>
  </si>
  <si>
    <t>薛云涛</t>
  </si>
  <si>
    <t>一种中微子潜标布放装置转盘制动机构及参数设计方法</t>
  </si>
  <si>
    <t>CN119408649A</t>
  </si>
  <si>
    <t>发明专利</t>
  </si>
  <si>
    <t>一种中微子潜标布放装置脱卸传动及应急解锁机构</t>
  </si>
  <si>
    <t>CN119428972A</t>
  </si>
  <si>
    <t>实质审查的生效</t>
  </si>
  <si>
    <t>一种中微子潜标布放装置的脱卸机构及设计方法</t>
  </si>
  <si>
    <t>CN118770502A</t>
  </si>
  <si>
    <t>潜标布放装置</t>
  </si>
  <si>
    <t>CN118790397A</t>
  </si>
  <si>
    <t>一种中微子探测球脱出机构及设计方法</t>
  </si>
  <si>
    <t>CN118977831A</t>
  </si>
  <si>
    <t>杨泽文</t>
  </si>
  <si>
    <t>考虑浮冰不确定分布的船冰相互作用有限元模型批量自动生成软件</t>
  </si>
  <si>
    <t>2025SR0188449</t>
  </si>
  <si>
    <t>考虑浮冰不确 定性分布的船体航行冰载荷及结构响应特性</t>
  </si>
  <si>
    <t>大模型驱动的船舶结构健康监测系统关键技术研究综述及展望</t>
  </si>
  <si>
    <t>总体-局部载荷联合作用下大型矿砂船货舱结构应力场重构方法研究</t>
  </si>
  <si>
    <t>朱鸿儒</t>
  </si>
  <si>
    <t>磷酸铁锂电池不同温度和电场下的机械与电化学特性研究</t>
  </si>
  <si>
    <t>《浙江大学学报（工学版）》</t>
  </si>
  <si>
    <t>EI期刊</t>
  </si>
  <si>
    <t>曹可</t>
  </si>
  <si>
    <t>斜浪条件下浮式风机气动–水动特性数值分析</t>
  </si>
  <si>
    <t>第八届全国船舶与海洋工程CFD会议论文集</t>
  </si>
  <si>
    <t>Thirty-fifth (2025) International Ocean and Polar Engineering Conference</t>
  </si>
  <si>
    <t>陈浩</t>
  </si>
  <si>
    <t>柴油喷雾火焰撞壁瞬时传热特性研究</t>
  </si>
  <si>
    <t>郭新海</t>
  </si>
  <si>
    <t>辅导员</t>
  </si>
  <si>
    <t>蒋雨航</t>
  </si>
  <si>
    <t>Layout Optimization of Wave Energy Park Based on Multi-Objective Optimization Algorithm</t>
  </si>
  <si>
    <t>JOURNAL OF OFFSHORE MECHANICS AND ARCTIC ENGINEERING-TRANSACTIONS OF THE ASME</t>
  </si>
  <si>
    <t>Performance assessment of a Triple Coaxial-Cylinder Wave-Energy Converter (TCWEC)</t>
  </si>
  <si>
    <t>RENEWABLE ENERGY</t>
  </si>
  <si>
    <t>姜玥</t>
  </si>
  <si>
    <t>靳奉园</t>
  </si>
  <si>
    <t>全国海洋航行器设计与制作大赛</t>
  </si>
  <si>
    <t>院B类赛事（全国赛）</t>
  </si>
  <si>
    <t>是</t>
  </si>
  <si>
    <t>深海采矿螺旋离心泵颗粒输运控制与评估系统</t>
  </si>
  <si>
    <t>2025SR1424014</t>
  </si>
  <si>
    <t>附壁射流式集矿流场及矿粒运动特性实验研究</t>
  </si>
  <si>
    <t>船舶力学</t>
  </si>
  <si>
    <t>世界⼤学⽣⽔下机器⼈⼤赛</t>
  </si>
  <si>
    <t>其它赛事（全国赛）</t>
  </si>
  <si>
    <t>第一级别</t>
  </si>
  <si>
    <t>基于流固耦合的螺旋离心泵输运特性预报系统</t>
  </si>
  <si>
    <t>2025SR1424040</t>
  </si>
  <si>
    <t>螺旋离心泵关键结构参数多目标优化设计系统</t>
  </si>
  <si>
    <t>2025SR1424250</t>
  </si>
  <si>
    <t>李明怡</t>
  </si>
  <si>
    <t>Failure mechanisms of titanium alloy cylindrical pressure hulls under combined hydrodynamic pressure fields and implosion shock loading</t>
  </si>
  <si>
    <t>深海高压环境下钛合金圆柱壳内爆失效机制及冲击特性研究</t>
  </si>
  <si>
    <t>The Energy Absorption Performance of Lattice Structure under Underwater Implosion Impact</t>
  </si>
  <si>
    <t>International Society of Offshore and Polar Engineers (2025)</t>
  </si>
  <si>
    <t>深海内爆冲击载荷作用下结构损伤失效机理研究</t>
  </si>
  <si>
    <t>中国力学大会</t>
  </si>
  <si>
    <t>李童</t>
  </si>
  <si>
    <t>考虑热效应的深海陶瓷耐压结构内爆特性研究</t>
  </si>
  <si>
    <t>不同液相状态方程对深海陶瓷耐压结构内爆特性的影响</t>
  </si>
  <si>
    <t>林启迪</t>
  </si>
  <si>
    <t>基于thincFoam的排桩式防波堤水动力特性研究</t>
  </si>
  <si>
    <t>刘飞宇</t>
  </si>
  <si>
    <t>刘雪婷</t>
  </si>
  <si>
    <t>罗铭</t>
  </si>
  <si>
    <t>第27届中国大学生篮球二级联赛全国总决赛</t>
  </si>
  <si>
    <t>国家级-第三级别及其他</t>
  </si>
  <si>
    <t>Estimation of gap resonance in side-by-side offloading problems under waves</t>
  </si>
  <si>
    <t>ISOPE</t>
  </si>
  <si>
    <t>上海市大学生篮球杯赛冠军</t>
  </si>
  <si>
    <t>省部级-第一级别</t>
  </si>
  <si>
    <t>波浪下的旁靠卸载间隙共振响应估计</t>
  </si>
  <si>
    <t>水动力研讨会</t>
  </si>
  <si>
    <t>上海市大学生篮球联赛冠军</t>
  </si>
  <si>
    <t>王一</t>
  </si>
  <si>
    <t>班长</t>
  </si>
  <si>
    <t>AUV近水面波浪跟随控制及环境参数分析</t>
  </si>
  <si>
    <t>新家正太</t>
  </si>
  <si>
    <t>基于三区模型的液氢储运蒸发预测软件</t>
  </si>
  <si>
    <t>2024SR1895154</t>
  </si>
  <si>
    <t>基于努塞尔数的液氢低温四区存储模型研究</t>
  </si>
  <si>
    <t>可再生能源</t>
  </si>
  <si>
    <t>基于四区模型的液氢储运蒸发预测软件</t>
  </si>
  <si>
    <t>2024SR1903998</t>
  </si>
  <si>
    <t>杨舟</t>
  </si>
  <si>
    <t>Journal of Ocean Engineering and Science</t>
  </si>
  <si>
    <t>张博垚</t>
  </si>
  <si>
    <t>第十三届全国海洋航行器设计与制作大赛</t>
  </si>
  <si>
    <t>船载多传感器融合 SLAM 定位模块开发与实测</t>
  </si>
  <si>
    <t>《船舶工程》</t>
  </si>
  <si>
    <t>张晋雅</t>
  </si>
  <si>
    <t>the 20th International Congress of the International Maritime Association of the Mediterranean (IMAM 2025)</t>
  </si>
  <si>
    <t>赵启伟</t>
  </si>
  <si>
    <t>一种风浪联合驱动的水面无人船</t>
  </si>
  <si>
    <t>CN120156671A</t>
  </si>
  <si>
    <t>风帆协同驱动波浪滑翔机动力学建模与运动响应分析</t>
  </si>
  <si>
    <t>一种适用于海上无人帆船的风帆角度自适应控制装置</t>
  </si>
  <si>
    <t>CN120080980A</t>
  </si>
  <si>
    <t>赵泽鑫</t>
  </si>
  <si>
    <t>一种利用设备余热的深海采矿羽流促沉降装置及方法</t>
  </si>
  <si>
    <t>CN119195773B</t>
  </si>
  <si>
    <t>海底采矿车行进水阻力特性及减阻外壳设计优化</t>
  </si>
  <si>
    <t>上海交通大学学报</t>
  </si>
  <si>
    <t>深海采矿近底羽流动态监测与主被动抑制操控系统</t>
  </si>
  <si>
    <t>2025SR1490445</t>
  </si>
  <si>
    <t>世界大学生水下机器人大赛</t>
  </si>
  <si>
    <t>复杂海洋环境下海底采矿车水阻力性能预报系统</t>
  </si>
  <si>
    <t>2025SR1490695</t>
  </si>
  <si>
    <t>海底采矿车尾液排放装置姿态自适应控制系统</t>
  </si>
  <si>
    <t>2025SR1489901</t>
  </si>
  <si>
    <t>朱高平</t>
  </si>
  <si>
    <t>深吃水圆筒型平台与月池耦合非线性特性研究</t>
  </si>
  <si>
    <t>赵琦</t>
  </si>
  <si>
    <t>船建研究生会文体部部长</t>
  </si>
  <si>
    <t>索善泽</t>
  </si>
  <si>
    <t>刘燊</t>
  </si>
  <si>
    <t>复杂海洋环境中基于改进DDPG算法的船舶智能路径规划</t>
  </si>
  <si>
    <t>王飞越</t>
  </si>
  <si>
    <t>水下航行器的改进天线装置</t>
  </si>
  <si>
    <t>CN 119833928 A</t>
  </si>
  <si>
    <t>李心怡</t>
  </si>
  <si>
    <t>基于有限元理论的多桩腿海洋平台结构载荷快速求解算法</t>
  </si>
  <si>
    <t>CN119004599A</t>
  </si>
  <si>
    <t>Ocean Engineering</t>
  </si>
  <si>
    <t>The 13th International Workshop on Ship and Marine Hydrodynamics</t>
  </si>
  <si>
    <t>吴唐奕</t>
  </si>
  <si>
    <t>大缸径甲醇双燃料中速机仿真与故障诊断</t>
  </si>
  <si>
    <t>许勇</t>
  </si>
  <si>
    <t>基于时频物理信息模型的半潜式平台六自由度运动预报研究</t>
  </si>
  <si>
    <t>凡世玉</t>
  </si>
  <si>
    <t>一种基于计算机视觉的风机结构动力响应的测量装置</t>
  </si>
  <si>
    <t>CN120312510A</t>
  </si>
  <si>
    <t>基于计算机视觉的海上风机叶片结构振动监测</t>
  </si>
  <si>
    <t>薛雨龙</t>
  </si>
  <si>
    <t>Journal of Marine Science and Engineering</t>
  </si>
  <si>
    <t>徐明华</t>
  </si>
  <si>
    <t>第十九届挑战杯全国大学生课外学术科技作品竞赛“揭榜挂帅”专项赛</t>
  </si>
  <si>
    <t>院A类赛事（全国赛）</t>
  </si>
  <si>
    <t>水声通信多约束下水下无人航行器集群路径规划策略</t>
  </si>
  <si>
    <t>哈尔滨工程大学学报</t>
  </si>
  <si>
    <t>徐英翔</t>
  </si>
  <si>
    <t>深海重载作业装备水中下放过程水动力仿真和止荡方法</t>
  </si>
  <si>
    <t>交大学报</t>
  </si>
  <si>
    <t>徐悦健</t>
  </si>
  <si>
    <t>船建23M007班班长</t>
  </si>
  <si>
    <t>中国国际大学生创新大赛</t>
  </si>
  <si>
    <t>院A类赛事（区域赛）</t>
  </si>
  <si>
    <t>一种离合式调谐质量阻尼惯容器装置及其参数优化方法</t>
  </si>
  <si>
    <t>CN120576190A</t>
  </si>
  <si>
    <t>崖州湾杯研究生创新创业大赛</t>
  </si>
  <si>
    <t>徐佳伟</t>
  </si>
  <si>
    <t>谭长潇</t>
  </si>
  <si>
    <t>土木工程</t>
  </si>
  <si>
    <r>
      <rPr>
        <sz val="10"/>
        <color rgb="FF000000"/>
        <rFont val="微软雅黑"/>
        <family val="2"/>
        <charset val="134"/>
      </rPr>
      <t>院</t>
    </r>
    <r>
      <rPr>
        <sz val="10"/>
        <color rgb="FF000000"/>
        <rFont val="Calibri"/>
        <family val="2"/>
      </rPr>
      <t>B</t>
    </r>
    <r>
      <rPr>
        <sz val="10"/>
        <color rgb="FF000000"/>
        <rFont val="微软雅黑"/>
        <family val="2"/>
        <charset val="134"/>
      </rPr>
      <t>类赛事（全国赛）</t>
    </r>
    <phoneticPr fontId="7" type="noConversion"/>
  </si>
  <si>
    <t>一种基于机器视觉的远距离鲸类活体自动采样装置及方法</t>
  </si>
  <si>
    <t>CN119138937B</t>
  </si>
  <si>
    <t>深海采矿吸扬式集矿流场特性分析及优化</t>
  </si>
  <si>
    <t>同一项目取最高级别</t>
    <phoneticPr fontId="7" type="noConversion"/>
  </si>
  <si>
    <t>社会工作
得分</t>
    <phoneticPr fontId="7" type="noConversion"/>
  </si>
  <si>
    <t>应为“第三级别”</t>
    <phoneticPr fontId="7" type="noConversion"/>
  </si>
  <si>
    <t>Dynamic Response Analysis of a Fully Coupled Numerical Model for a Floating Tidal Current Turbine System</t>
    <phoneticPr fontId="7" type="noConversion"/>
  </si>
  <si>
    <r>
      <t>Neumann-Kelvin</t>
    </r>
    <r>
      <rPr>
        <sz val="10"/>
        <color rgb="FF000000"/>
        <rFont val="微软雅黑"/>
        <family val="2"/>
        <charset val="134"/>
      </rPr>
      <t>理论中水线积分项及其对船舶兴波阻力影响研究</t>
    </r>
    <phoneticPr fontId="7" type="noConversion"/>
  </si>
  <si>
    <r>
      <rPr>
        <sz val="10"/>
        <color rgb="FF000000"/>
        <rFont val="微软雅黑"/>
        <family val="2"/>
        <charset val="134"/>
      </rPr>
      <t>基于</t>
    </r>
    <r>
      <rPr>
        <sz val="10"/>
        <color rgb="FF000000"/>
        <rFont val="Calibri"/>
        <family val="2"/>
      </rPr>
      <t>NK</t>
    </r>
    <r>
      <rPr>
        <sz val="10"/>
        <color rgb="FF000000"/>
        <rFont val="微软雅黑"/>
        <family val="2"/>
        <charset val="134"/>
      </rPr>
      <t>理论的船舶移动兴波实用计算方法研究</t>
    </r>
    <phoneticPr fontId="7" type="noConversion"/>
  </si>
  <si>
    <r>
      <t>Neumann-Kelvin</t>
    </r>
    <r>
      <rPr>
        <sz val="10"/>
        <color rgb="FF000000"/>
        <rFont val="微软雅黑"/>
        <family val="2"/>
        <charset val="134"/>
      </rPr>
      <t>理论在船舶兴波阻力计算中的实用研究</t>
    </r>
    <phoneticPr fontId="7" type="noConversion"/>
  </si>
  <si>
    <t>Numerical Investigation on the Anti-collision Performance of Fender for a Spar-type Floating Offshore Wind Turbine</t>
    <phoneticPr fontId="7" type="noConversion"/>
  </si>
  <si>
    <t>The hydraulic conveying of coarse particles in pipelines: Flow characteristics and the critical non-deposition velocity</t>
    <phoneticPr fontId="7" type="noConversion"/>
  </si>
  <si>
    <t>Study on Cyclic Loading Characteristics of EH500 High-Strength Steel for Heavy Icebreakers</t>
    <phoneticPr fontId="7" type="noConversion"/>
  </si>
  <si>
    <t>Atomization and evaporation characteristics of liquid ammonia spray under engine intake stroke conditions</t>
    <phoneticPr fontId="7" type="noConversion"/>
  </si>
  <si>
    <t>1</t>
    <phoneticPr fontId="7" type="noConversion"/>
  </si>
  <si>
    <t>Prediction of Mooring Line Tension of a FOWT under Uniform Wind and Irregular Waves by Artificial Neural Networks</t>
    <phoneticPr fontId="7" type="noConversion"/>
  </si>
  <si>
    <t>Numerical Simulation and Analysis of Sympathetic Implosions of Ceramic Pressure Hulls Based on Assumed Ceramic Failure Rates</t>
    <phoneticPr fontId="7" type="noConversion"/>
  </si>
  <si>
    <t>Investigation of methods for the localization and reconstruction of the wave impact on a floating wind turbine pontoon</t>
    <phoneticPr fontId="7" type="noConversion"/>
  </si>
  <si>
    <t>The Hydrodynamic Lift Effect on Pure Loss of Stability Prediction Based on Vortex Lattice Method</t>
    <phoneticPr fontId="7" type="noConversion"/>
  </si>
  <si>
    <t>Multidimensional numerical analysis of wedge-shaped bow wave breaking:  Statistical signatures, critical frequencies, and energy distribution</t>
    <phoneticPr fontId="7" type="noConversion"/>
  </si>
  <si>
    <t>Frequency Characteristics of KCS Ship Breaking Bow Wave</t>
    <phoneticPr fontId="7" type="noConversion"/>
  </si>
  <si>
    <t>Optimized Deep Reinforcement Learning for Dual-Task Control in Deep-Sea Mining: Path Following and Obstacle Avoidance</t>
    <phoneticPr fontId="7" type="noConversion"/>
  </si>
  <si>
    <r>
      <rPr>
        <sz val="10"/>
        <color rgb="FF000000"/>
        <rFont val="微软雅黑"/>
        <family val="2"/>
        <charset val="134"/>
      </rPr>
      <t>应为“</t>
    </r>
    <r>
      <rPr>
        <sz val="10"/>
        <color rgb="FF000000"/>
        <rFont val="Calibri"/>
        <family val="2"/>
      </rPr>
      <t>A</t>
    </r>
    <r>
      <rPr>
        <sz val="10"/>
        <color rgb="FF000000"/>
        <rFont val="微软雅黑"/>
        <family val="2"/>
        <charset val="134"/>
      </rPr>
      <t>档期刊”</t>
    </r>
    <phoneticPr fontId="7" type="noConversion"/>
  </si>
  <si>
    <t>应为“其它”</t>
    <phoneticPr fontId="7" type="noConversion"/>
  </si>
  <si>
    <t>同一篇论文按最高等级计算</t>
    <phoneticPr fontId="7" type="noConversion"/>
  </si>
  <si>
    <r>
      <rPr>
        <sz val="10"/>
        <color rgb="FF000000"/>
        <rFont val="微软雅黑"/>
        <family val="2"/>
        <charset val="134"/>
      </rPr>
      <t>其它</t>
    </r>
    <r>
      <rPr>
        <sz val="10"/>
        <color rgb="FF000000"/>
        <rFont val="Calibri"/>
        <family val="2"/>
      </rPr>
      <t>SCI</t>
    </r>
    <r>
      <rPr>
        <sz val="10"/>
        <color rgb="FF000000"/>
        <rFont val="微软雅黑"/>
        <family val="2"/>
        <charset val="134"/>
      </rPr>
      <t>期刊（含</t>
    </r>
    <r>
      <rPr>
        <sz val="10"/>
        <color rgb="FF000000"/>
        <rFont val="Calibri"/>
        <family val="2"/>
      </rPr>
      <t>C</t>
    </r>
    <r>
      <rPr>
        <sz val="10"/>
        <color rgb="FF000000"/>
        <rFont val="微软雅黑"/>
        <family val="2"/>
        <charset val="134"/>
      </rPr>
      <t>档期刊）</t>
    </r>
    <phoneticPr fontId="7" type="noConversion"/>
  </si>
  <si>
    <r>
      <rPr>
        <sz val="10"/>
        <color rgb="FF000000"/>
        <rFont val="微软雅黑"/>
        <family val="2"/>
        <charset val="134"/>
      </rPr>
      <t>应为“</t>
    </r>
    <r>
      <rPr>
        <sz val="10"/>
        <color rgb="FF000000"/>
        <rFont val="Calibri"/>
        <family val="2"/>
      </rPr>
      <t>C</t>
    </r>
    <r>
      <rPr>
        <sz val="10"/>
        <color rgb="FF000000"/>
        <rFont val="微软雅黑"/>
        <family val="2"/>
        <charset val="134"/>
      </rPr>
      <t>档期刊”</t>
    </r>
    <phoneticPr fontId="7" type="noConversion"/>
  </si>
  <si>
    <t>第三作者</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</si>
</sst>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00_ "/>
    <numFmt numFmtId="177" formatCode="yyyy\-mm\-dd"/>
    <numFmt numFmtId="178" formatCode="0_ "/>
    <numFmt numFmtId="179" formatCode="0_);[Red]\(0\)"/>
    <numFmt numFmtId="180" formatCode="0.00_);[Red]\(0.00\)"/>
  </numFmts>
  <fonts count="10" x14ac:knownFonts="1">
    <font>
      <sz val="11"/>
      <color indexed="8"/>
      <name val="宋体"/>
      <charset val="134"/>
      <scheme val="minor"/>
    </font>
    <font>
      <sz val="11"/>
      <color indexed="8"/>
      <name val="微软雅黑"/>
      <family val="2"/>
      <charset val="134"/>
    </font>
    <font>
      <b/>
      <sz val="10"/>
      <color indexed="8"/>
      <name val="微软雅黑"/>
      <family val="2"/>
      <charset val="134"/>
    </font>
    <font>
      <sz val="10"/>
      <color indexed="8"/>
      <name val="Calibri"/>
      <family val="2"/>
    </font>
    <font>
      <sz val="10"/>
      <color rgb="FF000000"/>
      <name val="宋体"/>
      <family val="3"/>
      <charset val="134"/>
    </font>
    <font>
      <b/>
      <sz val="10"/>
      <color indexed="8"/>
      <name val="Arial"/>
      <family val="2"/>
    </font>
    <font>
      <sz val="10"/>
      <color rgb="FF000000"/>
      <name val="Calibri"/>
      <family val="2"/>
    </font>
    <font>
      <sz val="9"/>
      <name val="宋体"/>
      <family val="3"/>
      <charset val="134"/>
      <scheme val="minor"/>
    </font>
    <font>
      <sz val="10"/>
      <color rgb="FF000000"/>
      <name val="Calibri"/>
      <family val="2"/>
      <charset val="134"/>
    </font>
    <font>
      <sz val="10"/>
      <color rgb="FF000000"/>
      <name val="微软雅黑"/>
      <family val="2"/>
      <charset val="134"/>
    </font>
  </fonts>
  <fills count="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57">
    <xf numFmtId="0" fontId="0" fillId="0" borderId="0" xfId="0" applyFont="1">
      <alignment vertical="center"/>
    </xf>
    <xf numFmtId="0" fontId="1" fillId="0" borderId="0" xfId="0" applyFont="1">
      <alignment vertical="center"/>
    </xf>
    <xf numFmtId="176" fontId="0" fillId="0" borderId="0" xfId="0" applyNumberFormat="1" applyFont="1">
      <alignment vertical="center"/>
    </xf>
    <xf numFmtId="49" fontId="2"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3"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8"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6" fontId="3" fillId="3"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180" fontId="3" fillId="3"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180" fontId="3" fillId="3" borderId="1" xfId="0" applyNumberFormat="1" applyFont="1" applyFill="1" applyBorder="1" applyAlignment="1">
      <alignment vertical="center" wrapText="1"/>
    </xf>
    <xf numFmtId="49" fontId="8" fillId="6" borderId="1" xfId="0" applyNumberFormat="1" applyFont="1" applyFill="1" applyBorder="1" applyAlignment="1">
      <alignment horizontal="center" vertical="center" wrapText="1"/>
    </xf>
    <xf numFmtId="180" fontId="3" fillId="5" borderId="1" xfId="0" applyNumberFormat="1" applyFont="1" applyFill="1" applyBorder="1" applyAlignment="1">
      <alignment horizontal="center" vertical="center" wrapText="1"/>
    </xf>
    <xf numFmtId="180" fontId="3" fillId="3" borderId="2" xfId="0" applyNumberFormat="1" applyFont="1" applyFill="1" applyBorder="1" applyAlignment="1">
      <alignment horizontal="center" vertical="center" wrapText="1"/>
    </xf>
    <xf numFmtId="180" fontId="3" fillId="3" borderId="3"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49" fontId="9" fillId="6" borderId="2"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176" fontId="3" fillId="3" borderId="3"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4" borderId="2" xfId="0" applyNumberFormat="1" applyFont="1" applyFill="1" applyBorder="1" applyAlignment="1">
      <alignment horizontal="center" vertical="center" wrapText="1"/>
    </xf>
    <xf numFmtId="177" fontId="3" fillId="4" borderId="4" xfId="0" applyNumberFormat="1" applyFont="1" applyFill="1" applyBorder="1" applyAlignment="1">
      <alignment horizontal="center" vertical="center" wrapText="1"/>
    </xf>
    <xf numFmtId="177" fontId="3" fillId="4" borderId="3"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0" xfId="0" applyFont="1">
      <alignment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2" fillId="3" borderId="1" xfId="0" applyNumberFormat="1" applyFont="1" applyFill="1" applyBorder="1" applyAlignment="1">
      <alignment horizontal="center" vertical="center" wrapText="1"/>
    </xf>
    <xf numFmtId="180" fontId="3" fillId="3"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9" fontId="3" fillId="3" borderId="1" xfId="0" applyNumberFormat="1" applyFont="1" applyFill="1" applyBorder="1" applyAlignment="1">
      <alignment horizontal="center" vertical="center" wrapText="1"/>
    </xf>
    <xf numFmtId="180" fontId="3" fillId="3" borderId="1" xfId="0" applyNumberFormat="1" applyFont="1" applyFill="1" applyBorder="1" applyAlignment="1">
      <alignment vertical="center" wrapText="1"/>
    </xf>
    <xf numFmtId="178"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180" fontId="3" fillId="5" borderId="1" xfId="0" applyNumberFormat="1"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6"/>
  <sheetViews>
    <sheetView tabSelected="1" zoomScaleNormal="100" workbookViewId="0">
      <pane xSplit="3" ySplit="2" topLeftCell="D3" activePane="bottomRight" state="frozen"/>
      <selection pane="topRight" activeCell="F1" sqref="F1"/>
      <selection pane="bottomLeft" activeCell="A3" sqref="A3"/>
      <selection pane="bottomRight" activeCell="E3" sqref="E3:E5"/>
    </sheetView>
  </sheetViews>
  <sheetFormatPr defaultColWidth="25" defaultRowHeight="13.5" x14ac:dyDescent="0.15"/>
  <cols>
    <col min="1" max="1" width="8.375" customWidth="1"/>
    <col min="2" max="2" width="10.5" customWidth="1"/>
    <col min="3" max="3" width="14" customWidth="1"/>
    <col min="4" max="5" width="11.375" customWidth="1"/>
    <col min="6" max="6" width="25.625" customWidth="1"/>
    <col min="7" max="7" width="11.75" customWidth="1"/>
    <col min="8" max="8" width="9.75" customWidth="1"/>
    <col min="9" max="9" width="8" customWidth="1"/>
    <col min="10" max="10" width="10.625" customWidth="1"/>
    <col min="11" max="11" width="9.5" customWidth="1"/>
    <col min="12" max="12" width="30.625" customWidth="1"/>
    <col min="13" max="13" width="17.75" customWidth="1"/>
    <col min="14" max="15" width="13.125" customWidth="1"/>
    <col min="16" max="16" width="10.625" style="2" customWidth="1"/>
    <col min="17" max="17" width="10.875" customWidth="1"/>
    <col min="18" max="18" width="23.5" customWidth="1"/>
    <col min="19" max="19" width="20.25" customWidth="1"/>
    <col min="20" max="20" width="14" customWidth="1"/>
    <col min="21" max="21" width="10.625" customWidth="1"/>
    <col min="22" max="22" width="9.5" customWidth="1"/>
    <col min="23" max="23" width="15.625" customWidth="1"/>
    <col min="24" max="24" width="9.375" customWidth="1"/>
    <col min="25" max="25" width="30.625" customWidth="1"/>
    <col min="26" max="27" width="19.375" customWidth="1"/>
    <col min="28" max="28" width="9.625" customWidth="1"/>
    <col min="29" max="29" width="8" customWidth="1"/>
    <col min="30" max="30" width="13.125" customWidth="1"/>
    <col min="31" max="31" width="10.625" customWidth="1"/>
    <col min="32" max="32" width="30.625" customWidth="1"/>
    <col min="33" max="33" width="25.625" customWidth="1"/>
    <col min="34" max="34" width="23" customWidth="1"/>
    <col min="35" max="35" width="8.375" customWidth="1"/>
    <col min="36" max="36" width="13" customWidth="1"/>
    <col min="37" max="39" width="8.375" customWidth="1"/>
    <col min="40" max="40" width="10.125" customWidth="1"/>
  </cols>
  <sheetData>
    <row r="1" spans="1:40" s="1" customFormat="1" ht="16.5" x14ac:dyDescent="0.15">
      <c r="A1" s="43" t="s">
        <v>0</v>
      </c>
      <c r="B1" s="43" t="s">
        <v>1</v>
      </c>
      <c r="C1" s="43" t="s">
        <v>2</v>
      </c>
      <c r="D1" s="43" t="s">
        <v>3</v>
      </c>
      <c r="E1" s="44"/>
      <c r="F1" s="44"/>
      <c r="G1" s="44"/>
      <c r="H1" s="47" t="s">
        <v>292</v>
      </c>
      <c r="I1" s="43" t="s">
        <v>5</v>
      </c>
      <c r="J1" s="47" t="s">
        <v>6</v>
      </c>
      <c r="K1" s="43" t="s">
        <v>7</v>
      </c>
      <c r="L1" s="44"/>
      <c r="M1" s="44"/>
      <c r="N1" s="44"/>
      <c r="O1" s="44"/>
      <c r="P1" s="49" t="s">
        <v>8</v>
      </c>
      <c r="Q1" s="43" t="s">
        <v>9</v>
      </c>
      <c r="R1" s="44"/>
      <c r="S1" s="44"/>
      <c r="T1" s="44"/>
      <c r="U1" s="47" t="s">
        <v>10</v>
      </c>
      <c r="V1" s="43" t="s">
        <v>11</v>
      </c>
      <c r="W1" s="44"/>
      <c r="X1" s="47" t="s">
        <v>12</v>
      </c>
      <c r="Y1" s="43" t="s">
        <v>13</v>
      </c>
      <c r="Z1" s="44"/>
      <c r="AA1" s="44"/>
      <c r="AB1" s="44"/>
      <c r="AC1" s="44"/>
      <c r="AD1" s="44"/>
      <c r="AE1" s="47" t="s">
        <v>14</v>
      </c>
      <c r="AF1" s="43" t="s">
        <v>15</v>
      </c>
      <c r="AG1" s="44"/>
      <c r="AH1" s="44"/>
      <c r="AI1" s="44"/>
      <c r="AJ1" s="44"/>
      <c r="AK1" s="44"/>
      <c r="AL1" s="47" t="s">
        <v>16</v>
      </c>
      <c r="AM1" s="47" t="s">
        <v>17</v>
      </c>
      <c r="AN1" s="55" t="s">
        <v>18</v>
      </c>
    </row>
    <row r="2" spans="1:40" s="1" customFormat="1" ht="16.5" x14ac:dyDescent="0.15">
      <c r="A2" s="43" t="s">
        <v>4</v>
      </c>
      <c r="B2" s="43" t="s">
        <v>4</v>
      </c>
      <c r="C2" s="43" t="s">
        <v>4</v>
      </c>
      <c r="D2" s="3" t="s">
        <v>19</v>
      </c>
      <c r="E2" s="3" t="s">
        <v>20</v>
      </c>
      <c r="F2" s="3" t="s">
        <v>21</v>
      </c>
      <c r="G2" s="3" t="s">
        <v>22</v>
      </c>
      <c r="H2" s="47" t="s">
        <v>4</v>
      </c>
      <c r="I2" s="43" t="s">
        <v>4</v>
      </c>
      <c r="J2" s="47" t="s">
        <v>4</v>
      </c>
      <c r="K2" s="3" t="s">
        <v>23</v>
      </c>
      <c r="L2" s="3" t="s">
        <v>24</v>
      </c>
      <c r="M2" s="3" t="s">
        <v>25</v>
      </c>
      <c r="N2" s="3" t="s">
        <v>26</v>
      </c>
      <c r="O2" s="3" t="s">
        <v>27</v>
      </c>
      <c r="P2" s="49" t="s">
        <v>4</v>
      </c>
      <c r="Q2" s="3" t="s">
        <v>23</v>
      </c>
      <c r="R2" s="3" t="s">
        <v>28</v>
      </c>
      <c r="S2" s="3" t="s">
        <v>26</v>
      </c>
      <c r="T2" s="3" t="s">
        <v>29</v>
      </c>
      <c r="U2" s="47" t="s">
        <v>4</v>
      </c>
      <c r="V2" s="3" t="s">
        <v>23</v>
      </c>
      <c r="W2" s="3" t="s">
        <v>30</v>
      </c>
      <c r="X2" s="47" t="s">
        <v>4</v>
      </c>
      <c r="Y2" s="3" t="s">
        <v>31</v>
      </c>
      <c r="Z2" s="3" t="s">
        <v>32</v>
      </c>
      <c r="AA2" s="3" t="s">
        <v>33</v>
      </c>
      <c r="AB2" s="3" t="s">
        <v>34</v>
      </c>
      <c r="AC2" s="3" t="s">
        <v>35</v>
      </c>
      <c r="AD2" s="3" t="s">
        <v>36</v>
      </c>
      <c r="AE2" s="47" t="s">
        <v>4</v>
      </c>
      <c r="AF2" s="3" t="s">
        <v>37</v>
      </c>
      <c r="AG2" s="3" t="s">
        <v>38</v>
      </c>
      <c r="AH2" s="3" t="s">
        <v>39</v>
      </c>
      <c r="AI2" s="3" t="s">
        <v>40</v>
      </c>
      <c r="AJ2" s="3" t="s">
        <v>41</v>
      </c>
      <c r="AK2" s="3" t="s">
        <v>35</v>
      </c>
      <c r="AL2" s="47" t="s">
        <v>4</v>
      </c>
      <c r="AM2" s="47" t="s">
        <v>4</v>
      </c>
      <c r="AN2" s="55" t="s">
        <v>4</v>
      </c>
    </row>
    <row r="3" spans="1:40" ht="30" customHeight="1" x14ac:dyDescent="0.15">
      <c r="A3" s="45" t="s">
        <v>42</v>
      </c>
      <c r="B3" s="45" t="s">
        <v>43</v>
      </c>
      <c r="C3" s="45" t="s">
        <v>44</v>
      </c>
      <c r="D3" s="30"/>
      <c r="E3" s="30"/>
      <c r="F3" s="30"/>
      <c r="G3" s="30"/>
      <c r="H3" s="48"/>
      <c r="I3" s="46" t="s">
        <v>4</v>
      </c>
      <c r="J3" s="48"/>
      <c r="K3" s="30"/>
      <c r="L3" s="30"/>
      <c r="M3" s="30"/>
      <c r="N3" s="30"/>
      <c r="O3" s="30"/>
      <c r="P3" s="50"/>
      <c r="Q3" s="30"/>
      <c r="R3" s="30"/>
      <c r="S3" s="30"/>
      <c r="T3" s="30"/>
      <c r="U3" s="48"/>
      <c r="V3" s="30"/>
      <c r="W3" s="30"/>
      <c r="X3" s="48"/>
      <c r="Y3" s="30"/>
      <c r="Z3" s="30"/>
      <c r="AA3" s="30"/>
      <c r="AB3" s="30"/>
      <c r="AC3" s="30"/>
      <c r="AD3" s="30"/>
      <c r="AE3" s="48"/>
      <c r="AF3" s="4" t="s">
        <v>45</v>
      </c>
      <c r="AG3" s="4" t="s">
        <v>46</v>
      </c>
      <c r="AH3" s="4" t="s">
        <v>47</v>
      </c>
      <c r="AI3" s="4" t="s">
        <v>48</v>
      </c>
      <c r="AJ3" s="7">
        <v>45565</v>
      </c>
      <c r="AK3" s="4" t="s">
        <v>49</v>
      </c>
      <c r="AL3" s="14">
        <v>5</v>
      </c>
      <c r="AM3" s="53">
        <v>20</v>
      </c>
      <c r="AN3" s="56">
        <f>H3+J3+P3+U3+X3+AE3+AL3+AL4+AL5+AM3</f>
        <v>32</v>
      </c>
    </row>
    <row r="4" spans="1:40" ht="30" customHeight="1" x14ac:dyDescent="0.15">
      <c r="A4" s="46" t="s">
        <v>4</v>
      </c>
      <c r="B4" s="46" t="s">
        <v>4</v>
      </c>
      <c r="C4" s="46" t="s">
        <v>4</v>
      </c>
      <c r="D4" s="31"/>
      <c r="E4" s="31"/>
      <c r="F4" s="31"/>
      <c r="G4" s="31"/>
      <c r="H4" s="48"/>
      <c r="I4" s="46" t="s">
        <v>4</v>
      </c>
      <c r="J4" s="48"/>
      <c r="K4" s="31"/>
      <c r="L4" s="31"/>
      <c r="M4" s="31"/>
      <c r="N4" s="31"/>
      <c r="O4" s="31"/>
      <c r="P4" s="50"/>
      <c r="Q4" s="31"/>
      <c r="R4" s="31"/>
      <c r="S4" s="31"/>
      <c r="T4" s="31"/>
      <c r="U4" s="48"/>
      <c r="V4" s="31"/>
      <c r="W4" s="31"/>
      <c r="X4" s="48"/>
      <c r="Y4" s="31"/>
      <c r="Z4" s="31"/>
      <c r="AA4" s="31"/>
      <c r="AB4" s="31"/>
      <c r="AC4" s="31"/>
      <c r="AD4" s="31"/>
      <c r="AE4" s="48"/>
      <c r="AF4" s="4" t="s">
        <v>50</v>
      </c>
      <c r="AG4" s="4" t="s">
        <v>51</v>
      </c>
      <c r="AH4" s="4" t="s">
        <v>47</v>
      </c>
      <c r="AI4" s="4" t="s">
        <v>48</v>
      </c>
      <c r="AJ4" s="7">
        <v>45716</v>
      </c>
      <c r="AK4" s="4" t="s">
        <v>49</v>
      </c>
      <c r="AL4" s="14">
        <v>5</v>
      </c>
      <c r="AM4" s="54" t="s">
        <v>4</v>
      </c>
      <c r="AN4" s="56"/>
    </row>
    <row r="5" spans="1:40" ht="30" customHeight="1" x14ac:dyDescent="0.15">
      <c r="A5" s="46" t="s">
        <v>4</v>
      </c>
      <c r="B5" s="46" t="s">
        <v>4</v>
      </c>
      <c r="C5" s="46" t="s">
        <v>4</v>
      </c>
      <c r="D5" s="32"/>
      <c r="E5" s="32"/>
      <c r="F5" s="32"/>
      <c r="G5" s="32"/>
      <c r="H5" s="48"/>
      <c r="I5" s="46" t="s">
        <v>4</v>
      </c>
      <c r="J5" s="48"/>
      <c r="K5" s="32"/>
      <c r="L5" s="32"/>
      <c r="M5" s="32"/>
      <c r="N5" s="32"/>
      <c r="O5" s="32"/>
      <c r="P5" s="50"/>
      <c r="Q5" s="32"/>
      <c r="R5" s="32"/>
      <c r="S5" s="32"/>
      <c r="T5" s="32"/>
      <c r="U5" s="48"/>
      <c r="V5" s="32"/>
      <c r="W5" s="32"/>
      <c r="X5" s="48"/>
      <c r="Y5" s="32"/>
      <c r="Z5" s="32"/>
      <c r="AA5" s="32"/>
      <c r="AB5" s="32"/>
      <c r="AC5" s="32"/>
      <c r="AD5" s="32"/>
      <c r="AE5" s="48"/>
      <c r="AF5" s="4" t="s">
        <v>52</v>
      </c>
      <c r="AG5" s="4" t="s">
        <v>53</v>
      </c>
      <c r="AH5" s="4" t="s">
        <v>54</v>
      </c>
      <c r="AI5" s="4" t="s">
        <v>55</v>
      </c>
      <c r="AJ5" s="7">
        <v>45537</v>
      </c>
      <c r="AK5" s="4" t="s">
        <v>49</v>
      </c>
      <c r="AL5" s="14">
        <v>2</v>
      </c>
      <c r="AM5" s="54" t="s">
        <v>4</v>
      </c>
      <c r="AN5" s="56"/>
    </row>
    <row r="6" spans="1:40" ht="45" customHeight="1" x14ac:dyDescent="0.15">
      <c r="A6" s="45" t="s">
        <v>56</v>
      </c>
      <c r="B6" s="45" t="s">
        <v>43</v>
      </c>
      <c r="C6" s="45" t="s">
        <v>44</v>
      </c>
      <c r="D6" s="30"/>
      <c r="E6" s="30"/>
      <c r="F6" s="30"/>
      <c r="G6" s="30"/>
      <c r="H6" s="48"/>
      <c r="I6" s="46" t="s">
        <v>4</v>
      </c>
      <c r="J6" s="48"/>
      <c r="K6" s="30"/>
      <c r="L6" s="30"/>
      <c r="M6" s="30"/>
      <c r="N6" s="30"/>
      <c r="O6" s="30"/>
      <c r="P6" s="50"/>
      <c r="Q6" s="30"/>
      <c r="R6" s="30"/>
      <c r="S6" s="30"/>
      <c r="T6" s="30"/>
      <c r="U6" s="48"/>
      <c r="V6" s="30"/>
      <c r="W6" s="30"/>
      <c r="X6" s="48"/>
      <c r="Y6" s="30"/>
      <c r="Z6" s="30"/>
      <c r="AA6" s="30"/>
      <c r="AB6" s="30"/>
      <c r="AC6" s="30"/>
      <c r="AD6" s="30"/>
      <c r="AE6" s="48"/>
      <c r="AF6" s="4" t="s">
        <v>294</v>
      </c>
      <c r="AG6" s="4" t="s">
        <v>57</v>
      </c>
      <c r="AH6" s="4" t="s">
        <v>47</v>
      </c>
      <c r="AI6" s="4" t="s">
        <v>55</v>
      </c>
      <c r="AJ6" s="7">
        <v>45809</v>
      </c>
      <c r="AK6" s="4" t="s">
        <v>49</v>
      </c>
      <c r="AL6" s="14">
        <v>5</v>
      </c>
      <c r="AM6" s="53">
        <v>20</v>
      </c>
      <c r="AN6" s="56">
        <f>H6+J6+P6+U6+X6+AE6+AL6+AL7+AM6</f>
        <v>27</v>
      </c>
    </row>
    <row r="7" spans="1:40" ht="45" customHeight="1" x14ac:dyDescent="0.15">
      <c r="A7" s="46" t="s">
        <v>4</v>
      </c>
      <c r="B7" s="46" t="s">
        <v>4</v>
      </c>
      <c r="C7" s="46" t="s">
        <v>4</v>
      </c>
      <c r="D7" s="32"/>
      <c r="E7" s="32"/>
      <c r="F7" s="32"/>
      <c r="G7" s="32"/>
      <c r="H7" s="48"/>
      <c r="I7" s="46" t="s">
        <v>4</v>
      </c>
      <c r="J7" s="48"/>
      <c r="K7" s="32"/>
      <c r="L7" s="32"/>
      <c r="M7" s="32"/>
      <c r="N7" s="32"/>
      <c r="O7" s="32"/>
      <c r="P7" s="50"/>
      <c r="Q7" s="32"/>
      <c r="R7" s="32"/>
      <c r="S7" s="32"/>
      <c r="T7" s="32"/>
      <c r="U7" s="48"/>
      <c r="V7" s="32"/>
      <c r="W7" s="32"/>
      <c r="X7" s="48"/>
      <c r="Y7" s="32"/>
      <c r="Z7" s="32"/>
      <c r="AA7" s="32"/>
      <c r="AB7" s="32"/>
      <c r="AC7" s="32"/>
      <c r="AD7" s="32"/>
      <c r="AE7" s="48"/>
      <c r="AF7" s="4" t="s">
        <v>58</v>
      </c>
      <c r="AG7" s="4" t="s">
        <v>59</v>
      </c>
      <c r="AH7" s="4" t="s">
        <v>54</v>
      </c>
      <c r="AI7" s="4" t="s">
        <v>48</v>
      </c>
      <c r="AJ7" s="7">
        <v>45777</v>
      </c>
      <c r="AK7" s="4" t="s">
        <v>49</v>
      </c>
      <c r="AL7" s="14">
        <v>2</v>
      </c>
      <c r="AM7" s="54" t="s">
        <v>4</v>
      </c>
      <c r="AN7" s="56"/>
    </row>
    <row r="8" spans="1:40" ht="30" customHeight="1" x14ac:dyDescent="0.15">
      <c r="A8" s="45" t="s">
        <v>60</v>
      </c>
      <c r="B8" s="45" t="s">
        <v>43</v>
      </c>
      <c r="C8" s="45" t="s">
        <v>44</v>
      </c>
      <c r="D8" s="40">
        <v>45650</v>
      </c>
      <c r="E8" s="27">
        <v>46022</v>
      </c>
      <c r="F8" s="24" t="s">
        <v>61</v>
      </c>
      <c r="G8" s="24" t="s">
        <v>62</v>
      </c>
      <c r="H8" s="48">
        <v>1.33</v>
      </c>
      <c r="I8" s="46" t="s">
        <v>4</v>
      </c>
      <c r="J8" s="48"/>
      <c r="K8" s="30"/>
      <c r="L8" s="30"/>
      <c r="M8" s="30"/>
      <c r="N8" s="30"/>
      <c r="O8" s="30"/>
      <c r="P8" s="50"/>
      <c r="Q8" s="30"/>
      <c r="R8" s="30"/>
      <c r="S8" s="30"/>
      <c r="T8" s="30"/>
      <c r="U8" s="48"/>
      <c r="V8" s="30"/>
      <c r="W8" s="30"/>
      <c r="X8" s="48"/>
      <c r="Y8" s="30"/>
      <c r="Z8" s="30"/>
      <c r="AA8" s="30"/>
      <c r="AB8" s="30"/>
      <c r="AC8" s="30"/>
      <c r="AD8" s="30"/>
      <c r="AE8" s="48"/>
      <c r="AF8" s="4" t="s">
        <v>295</v>
      </c>
      <c r="AG8" s="4" t="s">
        <v>63</v>
      </c>
      <c r="AH8" s="4" t="s">
        <v>64</v>
      </c>
      <c r="AI8" s="4" t="s">
        <v>55</v>
      </c>
      <c r="AJ8" s="7">
        <v>45809</v>
      </c>
      <c r="AK8" s="4" t="s">
        <v>49</v>
      </c>
      <c r="AL8" s="14">
        <v>20</v>
      </c>
      <c r="AM8" s="53">
        <v>20</v>
      </c>
      <c r="AN8" s="56">
        <f>H8+J8+P8+U8+X8+AE8+AL8+AL9+AL10+AM8</f>
        <v>63.33</v>
      </c>
    </row>
    <row r="9" spans="1:40" ht="30" customHeight="1" x14ac:dyDescent="0.15">
      <c r="A9" s="46" t="s">
        <v>4</v>
      </c>
      <c r="B9" s="46" t="s">
        <v>4</v>
      </c>
      <c r="C9" s="46" t="s">
        <v>4</v>
      </c>
      <c r="D9" s="41"/>
      <c r="E9" s="28"/>
      <c r="F9" s="25"/>
      <c r="G9" s="25"/>
      <c r="H9" s="48"/>
      <c r="I9" s="46" t="s">
        <v>4</v>
      </c>
      <c r="J9" s="48"/>
      <c r="K9" s="31"/>
      <c r="L9" s="31"/>
      <c r="M9" s="31"/>
      <c r="N9" s="31"/>
      <c r="O9" s="31"/>
      <c r="P9" s="50"/>
      <c r="Q9" s="31"/>
      <c r="R9" s="31"/>
      <c r="S9" s="31"/>
      <c r="T9" s="31"/>
      <c r="U9" s="48"/>
      <c r="V9" s="31"/>
      <c r="W9" s="31"/>
      <c r="X9" s="48"/>
      <c r="Y9" s="31"/>
      <c r="Z9" s="31"/>
      <c r="AA9" s="31"/>
      <c r="AB9" s="31"/>
      <c r="AC9" s="31"/>
      <c r="AD9" s="31"/>
      <c r="AE9" s="48"/>
      <c r="AF9" s="13" t="s">
        <v>296</v>
      </c>
      <c r="AG9" s="4" t="s">
        <v>65</v>
      </c>
      <c r="AH9" s="4" t="s">
        <v>64</v>
      </c>
      <c r="AI9" s="4" t="s">
        <v>48</v>
      </c>
      <c r="AJ9" s="7">
        <v>45835</v>
      </c>
      <c r="AK9" s="4" t="s">
        <v>49</v>
      </c>
      <c r="AL9" s="14">
        <v>20</v>
      </c>
      <c r="AM9" s="54" t="s">
        <v>4</v>
      </c>
      <c r="AN9" s="56"/>
    </row>
    <row r="10" spans="1:40" ht="30" customHeight="1" x14ac:dyDescent="0.15">
      <c r="A10" s="46" t="s">
        <v>4</v>
      </c>
      <c r="B10" s="46" t="s">
        <v>4</v>
      </c>
      <c r="C10" s="46" t="s">
        <v>4</v>
      </c>
      <c r="D10" s="42"/>
      <c r="E10" s="29"/>
      <c r="F10" s="26"/>
      <c r="G10" s="26"/>
      <c r="H10" s="48"/>
      <c r="I10" s="46" t="s">
        <v>4</v>
      </c>
      <c r="J10" s="48"/>
      <c r="K10" s="32"/>
      <c r="L10" s="32"/>
      <c r="M10" s="32"/>
      <c r="N10" s="32"/>
      <c r="O10" s="32"/>
      <c r="P10" s="50"/>
      <c r="Q10" s="32"/>
      <c r="R10" s="32"/>
      <c r="S10" s="32"/>
      <c r="T10" s="32"/>
      <c r="U10" s="48"/>
      <c r="V10" s="32"/>
      <c r="W10" s="32"/>
      <c r="X10" s="48"/>
      <c r="Y10" s="32"/>
      <c r="Z10" s="32"/>
      <c r="AA10" s="32"/>
      <c r="AB10" s="32"/>
      <c r="AC10" s="32"/>
      <c r="AD10" s="32"/>
      <c r="AE10" s="48"/>
      <c r="AF10" s="4" t="s">
        <v>297</v>
      </c>
      <c r="AG10" s="4" t="s">
        <v>66</v>
      </c>
      <c r="AH10" s="4" t="s">
        <v>54</v>
      </c>
      <c r="AI10" s="4" t="s">
        <v>48</v>
      </c>
      <c r="AJ10" s="7">
        <v>45765</v>
      </c>
      <c r="AK10" s="4" t="s">
        <v>49</v>
      </c>
      <c r="AL10" s="14">
        <v>2</v>
      </c>
      <c r="AM10" s="54" t="s">
        <v>4</v>
      </c>
      <c r="AN10" s="56"/>
    </row>
    <row r="11" spans="1:40" ht="30" customHeight="1" x14ac:dyDescent="0.15">
      <c r="A11" s="45" t="s">
        <v>67</v>
      </c>
      <c r="B11" s="45" t="s">
        <v>43</v>
      </c>
      <c r="C11" s="45" t="s">
        <v>44</v>
      </c>
      <c r="D11" s="30"/>
      <c r="E11" s="30"/>
      <c r="F11" s="30"/>
      <c r="G11" s="30"/>
      <c r="H11" s="48"/>
      <c r="I11" s="45" t="s">
        <v>49</v>
      </c>
      <c r="J11" s="48">
        <v>2</v>
      </c>
      <c r="K11" s="30"/>
      <c r="L11" s="30"/>
      <c r="M11" s="30"/>
      <c r="N11" s="30"/>
      <c r="O11" s="30"/>
      <c r="P11" s="50"/>
      <c r="Q11" s="30"/>
      <c r="R11" s="30"/>
      <c r="S11" s="30"/>
      <c r="T11" s="30"/>
      <c r="U11" s="48"/>
      <c r="V11" s="30"/>
      <c r="W11" s="30"/>
      <c r="X11" s="48"/>
      <c r="Y11" s="30"/>
      <c r="Z11" s="30"/>
      <c r="AA11" s="30"/>
      <c r="AB11" s="30"/>
      <c r="AC11" s="30"/>
      <c r="AD11" s="30"/>
      <c r="AE11" s="48"/>
      <c r="AF11" s="4" t="s">
        <v>69</v>
      </c>
      <c r="AG11" s="4" t="s">
        <v>70</v>
      </c>
      <c r="AH11" s="4" t="s">
        <v>64</v>
      </c>
      <c r="AI11" s="4" t="s">
        <v>48</v>
      </c>
      <c r="AJ11" s="7">
        <v>45868</v>
      </c>
      <c r="AK11" s="4" t="s">
        <v>49</v>
      </c>
      <c r="AL11" s="14">
        <v>20</v>
      </c>
      <c r="AM11" s="53">
        <v>20</v>
      </c>
      <c r="AN11" s="56">
        <f>H11+J11+P11+U11+X11+AE11+AL11+AL12+AM11</f>
        <v>47</v>
      </c>
    </row>
    <row r="12" spans="1:40" ht="45" customHeight="1" x14ac:dyDescent="0.15">
      <c r="A12" s="46" t="s">
        <v>4</v>
      </c>
      <c r="B12" s="46" t="s">
        <v>4</v>
      </c>
      <c r="C12" s="46" t="s">
        <v>4</v>
      </c>
      <c r="D12" s="32"/>
      <c r="E12" s="32"/>
      <c r="F12" s="32"/>
      <c r="G12" s="32"/>
      <c r="H12" s="48"/>
      <c r="I12" s="46" t="s">
        <v>4</v>
      </c>
      <c r="J12" s="48"/>
      <c r="K12" s="32"/>
      <c r="L12" s="32"/>
      <c r="M12" s="32"/>
      <c r="N12" s="32"/>
      <c r="O12" s="32"/>
      <c r="P12" s="50"/>
      <c r="Q12" s="32"/>
      <c r="R12" s="32"/>
      <c r="S12" s="32"/>
      <c r="T12" s="32"/>
      <c r="U12" s="48"/>
      <c r="V12" s="32"/>
      <c r="W12" s="32"/>
      <c r="X12" s="48"/>
      <c r="Y12" s="32"/>
      <c r="Z12" s="32"/>
      <c r="AA12" s="32"/>
      <c r="AB12" s="32"/>
      <c r="AC12" s="32"/>
      <c r="AD12" s="32"/>
      <c r="AE12" s="48"/>
      <c r="AF12" s="4" t="s">
        <v>298</v>
      </c>
      <c r="AG12" s="4" t="s">
        <v>71</v>
      </c>
      <c r="AH12" s="4" t="s">
        <v>47</v>
      </c>
      <c r="AI12" s="4" t="s">
        <v>48</v>
      </c>
      <c r="AJ12" s="7">
        <v>45840</v>
      </c>
      <c r="AK12" s="4" t="s">
        <v>49</v>
      </c>
      <c r="AL12" s="14">
        <v>5</v>
      </c>
      <c r="AM12" s="54" t="s">
        <v>4</v>
      </c>
      <c r="AN12" s="56"/>
    </row>
    <row r="13" spans="1:40" ht="30" customHeight="1" x14ac:dyDescent="0.15">
      <c r="A13" s="4" t="s">
        <v>72</v>
      </c>
      <c r="B13" s="4" t="s">
        <v>43</v>
      </c>
      <c r="C13" s="4" t="s">
        <v>44</v>
      </c>
      <c r="D13" s="6"/>
      <c r="E13" s="6"/>
      <c r="F13" s="6"/>
      <c r="G13" s="6"/>
      <c r="H13" s="14"/>
      <c r="I13" s="4" t="s">
        <v>49</v>
      </c>
      <c r="J13" s="14">
        <v>2</v>
      </c>
      <c r="K13" s="6"/>
      <c r="L13" s="6"/>
      <c r="M13" s="6"/>
      <c r="N13" s="6"/>
      <c r="O13" s="6"/>
      <c r="P13" s="8"/>
      <c r="Q13" s="6"/>
      <c r="R13" s="6"/>
      <c r="S13" s="6"/>
      <c r="T13" s="6"/>
      <c r="U13" s="14"/>
      <c r="V13" s="6"/>
      <c r="W13" s="11"/>
      <c r="X13" s="14"/>
      <c r="Y13" s="6"/>
      <c r="Z13" s="6"/>
      <c r="AA13" s="6"/>
      <c r="AB13" s="6"/>
      <c r="AC13" s="6"/>
      <c r="AD13" s="6"/>
      <c r="AE13" s="14"/>
      <c r="AF13" s="4" t="s">
        <v>73</v>
      </c>
      <c r="AG13" s="4" t="s">
        <v>74</v>
      </c>
      <c r="AH13" s="4" t="s">
        <v>54</v>
      </c>
      <c r="AI13" s="4" t="s">
        <v>48</v>
      </c>
      <c r="AJ13" s="7">
        <v>45565</v>
      </c>
      <c r="AK13" s="4" t="s">
        <v>49</v>
      </c>
      <c r="AL13" s="14">
        <v>2</v>
      </c>
      <c r="AM13" s="10">
        <v>20</v>
      </c>
      <c r="AN13" s="21">
        <f>H13+J13+P13+U13+X13+AE13+AL13+AM13</f>
        <v>24</v>
      </c>
    </row>
    <row r="14" spans="1:40" ht="30" customHeight="1" x14ac:dyDescent="0.15">
      <c r="A14" s="4" t="s">
        <v>75</v>
      </c>
      <c r="B14" s="4" t="s">
        <v>43</v>
      </c>
      <c r="C14" s="4" t="s">
        <v>44</v>
      </c>
      <c r="D14" s="6"/>
      <c r="E14" s="6"/>
      <c r="F14" s="6"/>
      <c r="G14" s="6"/>
      <c r="H14" s="14"/>
      <c r="I14" s="6" t="s">
        <v>4</v>
      </c>
      <c r="J14" s="14"/>
      <c r="K14" s="6"/>
      <c r="L14" s="6"/>
      <c r="M14" s="6"/>
      <c r="N14" s="6"/>
      <c r="O14" s="6"/>
      <c r="P14" s="8"/>
      <c r="Q14" s="6"/>
      <c r="R14" s="6"/>
      <c r="S14" s="6"/>
      <c r="T14" s="6"/>
      <c r="U14" s="14"/>
      <c r="V14" s="6"/>
      <c r="W14" s="11"/>
      <c r="X14" s="14"/>
      <c r="Y14" s="6"/>
      <c r="Z14" s="6"/>
      <c r="AA14" s="6"/>
      <c r="AB14" s="6"/>
      <c r="AC14" s="6"/>
      <c r="AD14" s="6"/>
      <c r="AE14" s="14"/>
      <c r="AF14" s="4" t="s">
        <v>76</v>
      </c>
      <c r="AG14" s="4" t="s">
        <v>65</v>
      </c>
      <c r="AH14" s="4" t="s">
        <v>64</v>
      </c>
      <c r="AI14" s="4" t="s">
        <v>55</v>
      </c>
      <c r="AJ14" s="7">
        <v>45894</v>
      </c>
      <c r="AK14" s="4" t="s">
        <v>49</v>
      </c>
      <c r="AL14" s="14">
        <v>20</v>
      </c>
      <c r="AM14" s="10">
        <v>20</v>
      </c>
      <c r="AN14" s="21">
        <f t="shared" ref="AN14:AN18" si="0">H14+J14+P14+U14+X14+AE14+AL14+AM14</f>
        <v>40</v>
      </c>
    </row>
    <row r="15" spans="1:40" ht="15" customHeight="1" x14ac:dyDescent="0.15">
      <c r="A15" s="4" t="s">
        <v>77</v>
      </c>
      <c r="B15" s="4" t="s">
        <v>43</v>
      </c>
      <c r="C15" s="4" t="s">
        <v>44</v>
      </c>
      <c r="D15" s="6"/>
      <c r="E15" s="6"/>
      <c r="F15" s="6"/>
      <c r="G15" s="6"/>
      <c r="H15" s="14"/>
      <c r="I15" s="6" t="s">
        <v>4</v>
      </c>
      <c r="J15" s="14"/>
      <c r="K15" s="6"/>
      <c r="L15" s="6"/>
      <c r="M15" s="6"/>
      <c r="N15" s="6"/>
      <c r="O15" s="6"/>
      <c r="P15" s="8"/>
      <c r="Q15" s="6"/>
      <c r="R15" s="6"/>
      <c r="S15" s="6"/>
      <c r="T15" s="6"/>
      <c r="U15" s="14"/>
      <c r="V15" s="6"/>
      <c r="W15" s="11"/>
      <c r="X15" s="14"/>
      <c r="Y15" s="6"/>
      <c r="Z15" s="6"/>
      <c r="AA15" s="6"/>
      <c r="AB15" s="6"/>
      <c r="AC15" s="6"/>
      <c r="AD15" s="6"/>
      <c r="AE15" s="14"/>
      <c r="AF15" s="6" t="s">
        <v>4</v>
      </c>
      <c r="AG15" s="6" t="s">
        <v>4</v>
      </c>
      <c r="AH15" s="6" t="s">
        <v>4</v>
      </c>
      <c r="AI15" s="6" t="s">
        <v>4</v>
      </c>
      <c r="AJ15" s="6" t="s">
        <v>4</v>
      </c>
      <c r="AK15" s="6" t="s">
        <v>4</v>
      </c>
      <c r="AL15" s="14"/>
      <c r="AM15" s="10">
        <v>20</v>
      </c>
      <c r="AN15" s="21">
        <f t="shared" si="0"/>
        <v>20</v>
      </c>
    </row>
    <row r="16" spans="1:40" ht="15" customHeight="1" x14ac:dyDescent="0.15">
      <c r="A16" s="4" t="s">
        <v>78</v>
      </c>
      <c r="B16" s="4" t="s">
        <v>43</v>
      </c>
      <c r="C16" s="4" t="s">
        <v>44</v>
      </c>
      <c r="D16" s="7">
        <v>45622</v>
      </c>
      <c r="E16" s="7">
        <v>45987</v>
      </c>
      <c r="F16" s="18" t="s">
        <v>79</v>
      </c>
      <c r="G16" s="4" t="s">
        <v>80</v>
      </c>
      <c r="H16" s="14">
        <v>0</v>
      </c>
      <c r="I16" s="4" t="s">
        <v>49</v>
      </c>
      <c r="J16" s="14">
        <v>2</v>
      </c>
      <c r="K16" s="6"/>
      <c r="L16" s="6"/>
      <c r="M16" s="6"/>
      <c r="N16" s="6"/>
      <c r="O16" s="6"/>
      <c r="P16" s="8"/>
      <c r="Q16" s="6"/>
      <c r="R16" s="6"/>
      <c r="S16" s="6"/>
      <c r="T16" s="6"/>
      <c r="U16" s="14"/>
      <c r="V16" s="6"/>
      <c r="W16" s="11"/>
      <c r="X16" s="14"/>
      <c r="Y16" s="6"/>
      <c r="Z16" s="6"/>
      <c r="AA16" s="6"/>
      <c r="AB16" s="6"/>
      <c r="AC16" s="6"/>
      <c r="AD16" s="6"/>
      <c r="AE16" s="14"/>
      <c r="AF16" s="4" t="s">
        <v>81</v>
      </c>
      <c r="AG16" s="4" t="s">
        <v>82</v>
      </c>
      <c r="AH16" s="4" t="s">
        <v>47</v>
      </c>
      <c r="AI16" s="4" t="s">
        <v>55</v>
      </c>
      <c r="AJ16" s="7">
        <v>45823</v>
      </c>
      <c r="AK16" s="4" t="s">
        <v>49</v>
      </c>
      <c r="AL16" s="14">
        <v>5</v>
      </c>
      <c r="AM16" s="5">
        <v>20</v>
      </c>
      <c r="AN16" s="21">
        <f t="shared" si="0"/>
        <v>27</v>
      </c>
    </row>
    <row r="17" spans="1:40" ht="30" customHeight="1" x14ac:dyDescent="0.15">
      <c r="A17" s="4" t="s">
        <v>83</v>
      </c>
      <c r="B17" s="4" t="s">
        <v>43</v>
      </c>
      <c r="C17" s="4" t="s">
        <v>44</v>
      </c>
      <c r="D17" s="6" t="s">
        <v>4</v>
      </c>
      <c r="E17" s="6" t="s">
        <v>4</v>
      </c>
      <c r="F17" s="6" t="s">
        <v>4</v>
      </c>
      <c r="G17" s="6" t="s">
        <v>4</v>
      </c>
      <c r="H17" s="14"/>
      <c r="I17" s="6" t="s">
        <v>4</v>
      </c>
      <c r="J17" s="14"/>
      <c r="K17" s="7">
        <v>45879</v>
      </c>
      <c r="L17" s="9" t="s">
        <v>84</v>
      </c>
      <c r="M17" s="9" t="s">
        <v>85</v>
      </c>
      <c r="N17" s="17" t="s">
        <v>293</v>
      </c>
      <c r="O17" s="4" t="s">
        <v>87</v>
      </c>
      <c r="P17" s="8">
        <v>4</v>
      </c>
      <c r="Q17" s="6"/>
      <c r="R17" s="6"/>
      <c r="S17" s="6"/>
      <c r="T17" s="6"/>
      <c r="U17" s="14"/>
      <c r="V17" s="6"/>
      <c r="W17" s="11"/>
      <c r="X17" s="14"/>
      <c r="Y17" s="6"/>
      <c r="Z17" s="6"/>
      <c r="AA17" s="6"/>
      <c r="AB17" s="6"/>
      <c r="AC17" s="6"/>
      <c r="AD17" s="6"/>
      <c r="AE17" s="14"/>
      <c r="AF17" s="4" t="s">
        <v>88</v>
      </c>
      <c r="AG17" s="4" t="s">
        <v>65</v>
      </c>
      <c r="AH17" s="4" t="s">
        <v>64</v>
      </c>
      <c r="AI17" s="4" t="s">
        <v>48</v>
      </c>
      <c r="AJ17" s="7">
        <v>45898</v>
      </c>
      <c r="AK17" s="4" t="s">
        <v>49</v>
      </c>
      <c r="AL17" s="14">
        <v>20</v>
      </c>
      <c r="AM17" s="10">
        <v>20</v>
      </c>
      <c r="AN17" s="21">
        <f t="shared" si="0"/>
        <v>44</v>
      </c>
    </row>
    <row r="18" spans="1:40" ht="15" customHeight="1" x14ac:dyDescent="0.15">
      <c r="A18" s="4" t="s">
        <v>89</v>
      </c>
      <c r="B18" s="4" t="s">
        <v>43</v>
      </c>
      <c r="C18" s="4" t="s">
        <v>44</v>
      </c>
      <c r="D18" s="7">
        <v>45536</v>
      </c>
      <c r="E18" s="7">
        <v>45900</v>
      </c>
      <c r="F18" s="4" t="s">
        <v>90</v>
      </c>
      <c r="G18" s="4" t="s">
        <v>91</v>
      </c>
      <c r="H18" s="14">
        <v>2</v>
      </c>
      <c r="I18" s="4" t="s">
        <v>49</v>
      </c>
      <c r="J18" s="14">
        <v>2</v>
      </c>
      <c r="K18" s="6"/>
      <c r="L18" s="6"/>
      <c r="M18" s="6"/>
      <c r="N18" s="6"/>
      <c r="O18" s="6"/>
      <c r="P18" s="8"/>
      <c r="Q18" s="6"/>
      <c r="R18" s="6"/>
      <c r="S18" s="6"/>
      <c r="T18" s="6"/>
      <c r="U18" s="14"/>
      <c r="V18" s="6"/>
      <c r="W18" s="11"/>
      <c r="X18" s="14"/>
      <c r="Y18" s="6"/>
      <c r="Z18" s="6"/>
      <c r="AA18" s="6"/>
      <c r="AB18" s="6"/>
      <c r="AC18" s="6"/>
      <c r="AD18" s="6"/>
      <c r="AE18" s="14"/>
      <c r="AF18" s="6" t="s">
        <v>4</v>
      </c>
      <c r="AG18" s="6" t="s">
        <v>4</v>
      </c>
      <c r="AH18" s="6" t="s">
        <v>4</v>
      </c>
      <c r="AI18" s="6" t="s">
        <v>4</v>
      </c>
      <c r="AJ18" s="6" t="s">
        <v>4</v>
      </c>
      <c r="AK18" s="6" t="s">
        <v>4</v>
      </c>
      <c r="AL18" s="14"/>
      <c r="AM18" s="10">
        <v>20</v>
      </c>
      <c r="AN18" s="21">
        <f t="shared" si="0"/>
        <v>24</v>
      </c>
    </row>
    <row r="19" spans="1:40" ht="15" customHeight="1" x14ac:dyDescent="0.15">
      <c r="A19" s="45" t="s">
        <v>92</v>
      </c>
      <c r="B19" s="45" t="s">
        <v>43</v>
      </c>
      <c r="C19" s="45" t="s">
        <v>44</v>
      </c>
      <c r="D19" s="37">
        <v>45255</v>
      </c>
      <c r="E19" s="40">
        <v>45640</v>
      </c>
      <c r="F19" s="24" t="s">
        <v>93</v>
      </c>
      <c r="G19" s="24" t="s">
        <v>91</v>
      </c>
      <c r="H19" s="48">
        <v>0.66</v>
      </c>
      <c r="I19" s="46" t="s">
        <v>4</v>
      </c>
      <c r="J19" s="48"/>
      <c r="K19" s="30"/>
      <c r="L19" s="30"/>
      <c r="M19" s="30"/>
      <c r="N19" s="30"/>
      <c r="O19" s="30"/>
      <c r="P19" s="50"/>
      <c r="Q19" s="30"/>
      <c r="R19" s="30"/>
      <c r="S19" s="30"/>
      <c r="T19" s="30"/>
      <c r="U19" s="48"/>
      <c r="V19" s="30"/>
      <c r="W19" s="30"/>
      <c r="X19" s="48"/>
      <c r="Y19" s="30"/>
      <c r="Z19" s="30"/>
      <c r="AA19" s="30"/>
      <c r="AB19" s="30"/>
      <c r="AC19" s="30"/>
      <c r="AD19" s="30"/>
      <c r="AE19" s="48"/>
      <c r="AF19" s="4" t="s">
        <v>94</v>
      </c>
      <c r="AG19" s="4" t="s">
        <v>63</v>
      </c>
      <c r="AH19" s="4" t="s">
        <v>64</v>
      </c>
      <c r="AI19" s="4" t="s">
        <v>55</v>
      </c>
      <c r="AJ19" s="7">
        <v>45767</v>
      </c>
      <c r="AK19" s="4" t="s">
        <v>49</v>
      </c>
      <c r="AL19" s="14">
        <v>20</v>
      </c>
      <c r="AM19" s="53">
        <v>20</v>
      </c>
      <c r="AN19" s="56">
        <f>H19+J19+P19+U19+X19+AE19+AL19+AL20+AL21+AM19</f>
        <v>47.66</v>
      </c>
    </row>
    <row r="20" spans="1:40" ht="30" customHeight="1" x14ac:dyDescent="0.15">
      <c r="A20" s="46" t="s">
        <v>4</v>
      </c>
      <c r="B20" s="46" t="s">
        <v>4</v>
      </c>
      <c r="C20" s="46" t="s">
        <v>4</v>
      </c>
      <c r="D20" s="38"/>
      <c r="E20" s="41"/>
      <c r="F20" s="25"/>
      <c r="G20" s="25"/>
      <c r="H20" s="48"/>
      <c r="I20" s="46" t="s">
        <v>4</v>
      </c>
      <c r="J20" s="48"/>
      <c r="K20" s="31"/>
      <c r="L20" s="31"/>
      <c r="M20" s="31"/>
      <c r="N20" s="31"/>
      <c r="O20" s="31"/>
      <c r="P20" s="50"/>
      <c r="Q20" s="31"/>
      <c r="R20" s="31"/>
      <c r="S20" s="31"/>
      <c r="T20" s="31"/>
      <c r="U20" s="48"/>
      <c r="V20" s="31"/>
      <c r="W20" s="31"/>
      <c r="X20" s="48"/>
      <c r="Y20" s="31"/>
      <c r="Z20" s="31"/>
      <c r="AA20" s="31"/>
      <c r="AB20" s="31"/>
      <c r="AC20" s="31"/>
      <c r="AD20" s="31"/>
      <c r="AE20" s="48"/>
      <c r="AF20" s="4" t="s">
        <v>95</v>
      </c>
      <c r="AG20" s="4" t="s">
        <v>96</v>
      </c>
      <c r="AH20" s="4" t="s">
        <v>47</v>
      </c>
      <c r="AI20" s="4" t="s">
        <v>55</v>
      </c>
      <c r="AJ20" s="7">
        <v>45696</v>
      </c>
      <c r="AK20" s="4" t="s">
        <v>49</v>
      </c>
      <c r="AL20" s="14">
        <v>5</v>
      </c>
      <c r="AM20" s="54" t="s">
        <v>4</v>
      </c>
      <c r="AN20" s="56"/>
    </row>
    <row r="21" spans="1:40" ht="30" customHeight="1" x14ac:dyDescent="0.15">
      <c r="A21" s="46" t="s">
        <v>4</v>
      </c>
      <c r="B21" s="46" t="s">
        <v>4</v>
      </c>
      <c r="C21" s="46" t="s">
        <v>4</v>
      </c>
      <c r="D21" s="39"/>
      <c r="E21" s="42"/>
      <c r="F21" s="26"/>
      <c r="G21" s="26"/>
      <c r="H21" s="48"/>
      <c r="I21" s="46" t="s">
        <v>4</v>
      </c>
      <c r="J21" s="48"/>
      <c r="K21" s="32"/>
      <c r="L21" s="32"/>
      <c r="M21" s="32"/>
      <c r="N21" s="32"/>
      <c r="O21" s="32"/>
      <c r="P21" s="50"/>
      <c r="Q21" s="32"/>
      <c r="R21" s="32"/>
      <c r="S21" s="32"/>
      <c r="T21" s="32"/>
      <c r="U21" s="48"/>
      <c r="V21" s="32"/>
      <c r="W21" s="32"/>
      <c r="X21" s="48"/>
      <c r="Y21" s="32"/>
      <c r="Z21" s="32"/>
      <c r="AA21" s="32"/>
      <c r="AB21" s="32"/>
      <c r="AC21" s="32"/>
      <c r="AD21" s="32"/>
      <c r="AE21" s="48"/>
      <c r="AF21" s="4" t="s">
        <v>97</v>
      </c>
      <c r="AG21" s="4" t="s">
        <v>98</v>
      </c>
      <c r="AH21" s="4" t="s">
        <v>54</v>
      </c>
      <c r="AI21" s="4" t="s">
        <v>48</v>
      </c>
      <c r="AJ21" s="7">
        <v>45777</v>
      </c>
      <c r="AK21" s="4" t="s">
        <v>49</v>
      </c>
      <c r="AL21" s="14">
        <v>2</v>
      </c>
      <c r="AM21" s="54" t="s">
        <v>4</v>
      </c>
      <c r="AN21" s="56"/>
    </row>
    <row r="22" spans="1:40" ht="45" customHeight="1" x14ac:dyDescent="0.15">
      <c r="A22" s="4" t="s">
        <v>99</v>
      </c>
      <c r="B22" s="4" t="s">
        <v>43</v>
      </c>
      <c r="C22" s="4" t="s">
        <v>44</v>
      </c>
      <c r="D22" s="6"/>
      <c r="E22" s="6"/>
      <c r="F22" s="6"/>
      <c r="G22" s="6"/>
      <c r="H22" s="14"/>
      <c r="I22" s="6" t="s">
        <v>4</v>
      </c>
      <c r="J22" s="14"/>
      <c r="K22" s="6"/>
      <c r="L22" s="6"/>
      <c r="M22" s="6"/>
      <c r="N22" s="6"/>
      <c r="O22" s="6"/>
      <c r="P22" s="8"/>
      <c r="Q22" s="6"/>
      <c r="R22" s="6"/>
      <c r="S22" s="6"/>
      <c r="T22" s="6"/>
      <c r="U22" s="14"/>
      <c r="V22" s="6"/>
      <c r="W22" s="11"/>
      <c r="X22" s="14"/>
      <c r="Y22" s="6"/>
      <c r="Z22" s="6"/>
      <c r="AA22" s="6"/>
      <c r="AB22" s="6"/>
      <c r="AC22" s="6"/>
      <c r="AD22" s="6"/>
      <c r="AE22" s="14"/>
      <c r="AF22" s="4" t="s">
        <v>299</v>
      </c>
      <c r="AG22" s="4" t="s">
        <v>100</v>
      </c>
      <c r="AH22" s="4" t="s">
        <v>101</v>
      </c>
      <c r="AI22" s="4" t="s">
        <v>55</v>
      </c>
      <c r="AJ22" s="7">
        <v>45727</v>
      </c>
      <c r="AK22" s="4" t="s">
        <v>49</v>
      </c>
      <c r="AL22" s="14">
        <v>30</v>
      </c>
      <c r="AM22" s="10">
        <v>20</v>
      </c>
      <c r="AN22" s="21">
        <f t="shared" ref="AN22:AN24" si="1">H22+J22+P22+U22+X22+AE22+AL22+AM22</f>
        <v>50</v>
      </c>
    </row>
    <row r="23" spans="1:40" ht="15" customHeight="1" x14ac:dyDescent="0.15">
      <c r="A23" s="4" t="s">
        <v>102</v>
      </c>
      <c r="B23" s="4" t="s">
        <v>43</v>
      </c>
      <c r="C23" s="4" t="s">
        <v>44</v>
      </c>
      <c r="D23" s="7">
        <v>45292</v>
      </c>
      <c r="E23" s="7">
        <v>46112</v>
      </c>
      <c r="F23" s="4" t="s">
        <v>103</v>
      </c>
      <c r="G23" s="4" t="s">
        <v>104</v>
      </c>
      <c r="H23" s="14">
        <v>2</v>
      </c>
      <c r="I23" s="6" t="s">
        <v>4</v>
      </c>
      <c r="J23" s="14"/>
      <c r="K23" s="6"/>
      <c r="L23" s="6"/>
      <c r="M23" s="6"/>
      <c r="N23" s="6"/>
      <c r="O23" s="6"/>
      <c r="P23" s="8"/>
      <c r="Q23" s="6"/>
      <c r="R23" s="6"/>
      <c r="S23" s="6"/>
      <c r="T23" s="6"/>
      <c r="U23" s="14"/>
      <c r="V23" s="6"/>
      <c r="W23" s="11"/>
      <c r="X23" s="14"/>
      <c r="Y23" s="6"/>
      <c r="Z23" s="6"/>
      <c r="AA23" s="6"/>
      <c r="AB23" s="6"/>
      <c r="AC23" s="6"/>
      <c r="AD23" s="6"/>
      <c r="AE23" s="14"/>
      <c r="AF23" s="6" t="s">
        <v>4</v>
      </c>
      <c r="AG23" s="6" t="s">
        <v>4</v>
      </c>
      <c r="AH23" s="6" t="s">
        <v>4</v>
      </c>
      <c r="AI23" s="6" t="s">
        <v>4</v>
      </c>
      <c r="AJ23" s="6" t="s">
        <v>4</v>
      </c>
      <c r="AK23" s="6" t="s">
        <v>4</v>
      </c>
      <c r="AL23" s="19"/>
      <c r="AM23" s="10">
        <v>20</v>
      </c>
      <c r="AN23" s="21">
        <f t="shared" si="1"/>
        <v>22</v>
      </c>
    </row>
    <row r="24" spans="1:40" ht="15" customHeight="1" x14ac:dyDescent="0.15">
      <c r="A24" s="4" t="s">
        <v>105</v>
      </c>
      <c r="B24" s="4" t="s">
        <v>43</v>
      </c>
      <c r="C24" s="4" t="s">
        <v>44</v>
      </c>
      <c r="D24" s="6" t="s">
        <v>4</v>
      </c>
      <c r="E24" s="6" t="s">
        <v>4</v>
      </c>
      <c r="F24" s="6" t="s">
        <v>4</v>
      </c>
      <c r="G24" s="6" t="s">
        <v>4</v>
      </c>
      <c r="H24" s="14"/>
      <c r="I24" s="4" t="s">
        <v>49</v>
      </c>
      <c r="J24" s="14">
        <v>2</v>
      </c>
      <c r="K24" s="6"/>
      <c r="L24" s="6"/>
      <c r="M24" s="6"/>
      <c r="N24" s="6"/>
      <c r="O24" s="6"/>
      <c r="P24" s="8"/>
      <c r="Q24" s="6"/>
      <c r="R24" s="6"/>
      <c r="S24" s="6"/>
      <c r="T24" s="6"/>
      <c r="U24" s="14"/>
      <c r="V24" s="6"/>
      <c r="W24" s="11"/>
      <c r="X24" s="14"/>
      <c r="Y24" s="6"/>
      <c r="Z24" s="6"/>
      <c r="AA24" s="6"/>
      <c r="AB24" s="6"/>
      <c r="AC24" s="6"/>
      <c r="AD24" s="6"/>
      <c r="AE24" s="14"/>
      <c r="AF24" s="6" t="s">
        <v>4</v>
      </c>
      <c r="AG24" s="6" t="s">
        <v>4</v>
      </c>
      <c r="AH24" s="6" t="s">
        <v>4</v>
      </c>
      <c r="AI24" s="6" t="s">
        <v>4</v>
      </c>
      <c r="AJ24" s="6" t="s">
        <v>4</v>
      </c>
      <c r="AK24" s="6" t="s">
        <v>4</v>
      </c>
      <c r="AL24" s="19"/>
      <c r="AM24" s="10">
        <v>20</v>
      </c>
      <c r="AN24" s="21">
        <f t="shared" si="1"/>
        <v>22</v>
      </c>
    </row>
    <row r="25" spans="1:40" ht="60" customHeight="1" x14ac:dyDescent="0.15">
      <c r="A25" s="45" t="s">
        <v>106</v>
      </c>
      <c r="B25" s="45" t="s">
        <v>43</v>
      </c>
      <c r="C25" s="45" t="s">
        <v>44</v>
      </c>
      <c r="D25" s="30"/>
      <c r="E25" s="30"/>
      <c r="F25" s="30"/>
      <c r="G25" s="30"/>
      <c r="H25" s="48"/>
      <c r="I25" s="45" t="s">
        <v>49</v>
      </c>
      <c r="J25" s="48">
        <v>2</v>
      </c>
      <c r="K25" s="30"/>
      <c r="L25" s="30"/>
      <c r="M25" s="30"/>
      <c r="N25" s="30"/>
      <c r="O25" s="30"/>
      <c r="P25" s="50"/>
      <c r="Q25" s="30"/>
      <c r="R25" s="30"/>
      <c r="S25" s="30"/>
      <c r="T25" s="30"/>
      <c r="U25" s="48"/>
      <c r="V25" s="30"/>
      <c r="W25" s="30"/>
      <c r="X25" s="48"/>
      <c r="Y25" s="30"/>
      <c r="Z25" s="30"/>
      <c r="AA25" s="30"/>
      <c r="AB25" s="30"/>
      <c r="AC25" s="30"/>
      <c r="AD25" s="30"/>
      <c r="AE25" s="48"/>
      <c r="AF25" s="4" t="s">
        <v>300</v>
      </c>
      <c r="AG25" s="4" t="s">
        <v>107</v>
      </c>
      <c r="AH25" s="4" t="s">
        <v>108</v>
      </c>
      <c r="AI25" s="4" t="s">
        <v>48</v>
      </c>
      <c r="AJ25" s="7">
        <v>45887</v>
      </c>
      <c r="AK25" s="4" t="s">
        <v>49</v>
      </c>
      <c r="AL25" s="14">
        <v>25</v>
      </c>
      <c r="AM25" s="53">
        <v>20</v>
      </c>
      <c r="AN25" s="56">
        <f>H25+J25+P25+U25+X25+AE25+AL25+AL26+AM25</f>
        <v>67</v>
      </c>
    </row>
    <row r="26" spans="1:40" ht="30" customHeight="1" x14ac:dyDescent="0.15">
      <c r="A26" s="46" t="s">
        <v>4</v>
      </c>
      <c r="B26" s="46" t="s">
        <v>4</v>
      </c>
      <c r="C26" s="46" t="s">
        <v>4</v>
      </c>
      <c r="D26" s="32"/>
      <c r="E26" s="32"/>
      <c r="F26" s="32"/>
      <c r="G26" s="32"/>
      <c r="H26" s="48"/>
      <c r="I26" s="46" t="s">
        <v>4</v>
      </c>
      <c r="J26" s="48"/>
      <c r="K26" s="32"/>
      <c r="L26" s="32"/>
      <c r="M26" s="32"/>
      <c r="N26" s="32"/>
      <c r="O26" s="32"/>
      <c r="P26" s="50"/>
      <c r="Q26" s="32"/>
      <c r="R26" s="32"/>
      <c r="S26" s="32"/>
      <c r="T26" s="32"/>
      <c r="U26" s="48"/>
      <c r="V26" s="32"/>
      <c r="W26" s="32"/>
      <c r="X26" s="48"/>
      <c r="Y26" s="32"/>
      <c r="Z26" s="32"/>
      <c r="AA26" s="32"/>
      <c r="AB26" s="32"/>
      <c r="AC26" s="32"/>
      <c r="AD26" s="32"/>
      <c r="AE26" s="48"/>
      <c r="AF26" s="4" t="s">
        <v>109</v>
      </c>
      <c r="AG26" s="4" t="s">
        <v>63</v>
      </c>
      <c r="AH26" s="4" t="s">
        <v>64</v>
      </c>
      <c r="AI26" s="4" t="s">
        <v>48</v>
      </c>
      <c r="AJ26" s="7">
        <v>45814</v>
      </c>
      <c r="AK26" s="4" t="s">
        <v>49</v>
      </c>
      <c r="AL26" s="14">
        <v>20</v>
      </c>
      <c r="AM26" s="54" t="s">
        <v>4</v>
      </c>
      <c r="AN26" s="56"/>
    </row>
    <row r="27" spans="1:40" ht="30" customHeight="1" x14ac:dyDescent="0.15">
      <c r="A27" s="45" t="s">
        <v>110</v>
      </c>
      <c r="B27" s="45" t="s">
        <v>43</v>
      </c>
      <c r="C27" s="45" t="s">
        <v>44</v>
      </c>
      <c r="D27" s="30"/>
      <c r="E27" s="30"/>
      <c r="F27" s="30"/>
      <c r="G27" s="30"/>
      <c r="H27" s="48"/>
      <c r="I27" s="46" t="s">
        <v>4</v>
      </c>
      <c r="J27" s="48"/>
      <c r="K27" s="30"/>
      <c r="L27" s="30"/>
      <c r="M27" s="30"/>
      <c r="N27" s="30"/>
      <c r="O27" s="30"/>
      <c r="P27" s="50"/>
      <c r="Q27" s="30"/>
      <c r="R27" s="30"/>
      <c r="S27" s="30"/>
      <c r="T27" s="30"/>
      <c r="U27" s="48"/>
      <c r="V27" s="30"/>
      <c r="W27" s="30"/>
      <c r="X27" s="48"/>
      <c r="Y27" s="30"/>
      <c r="Z27" s="30"/>
      <c r="AA27" s="30"/>
      <c r="AB27" s="30"/>
      <c r="AC27" s="30"/>
      <c r="AD27" s="30"/>
      <c r="AE27" s="48"/>
      <c r="AF27" s="4" t="s">
        <v>111</v>
      </c>
      <c r="AG27" s="4" t="s">
        <v>112</v>
      </c>
      <c r="AH27" s="4" t="s">
        <v>47</v>
      </c>
      <c r="AI27" s="4" t="s">
        <v>48</v>
      </c>
      <c r="AJ27" s="7">
        <v>45861</v>
      </c>
      <c r="AK27" s="4" t="s">
        <v>49</v>
      </c>
      <c r="AL27" s="14">
        <v>5</v>
      </c>
      <c r="AM27" s="53">
        <v>20</v>
      </c>
      <c r="AN27" s="56">
        <f>H27+J27+P27+U27+X27+AE27+AL27+AL28+AM27</f>
        <v>40</v>
      </c>
    </row>
    <row r="28" spans="1:40" ht="45" customHeight="1" x14ac:dyDescent="0.15">
      <c r="A28" s="46" t="s">
        <v>4</v>
      </c>
      <c r="B28" s="46" t="s">
        <v>4</v>
      </c>
      <c r="C28" s="46" t="s">
        <v>4</v>
      </c>
      <c r="D28" s="32"/>
      <c r="E28" s="32"/>
      <c r="F28" s="32"/>
      <c r="G28" s="32"/>
      <c r="H28" s="48"/>
      <c r="I28" s="46" t="s">
        <v>4</v>
      </c>
      <c r="J28" s="48"/>
      <c r="K28" s="32"/>
      <c r="L28" s="32"/>
      <c r="M28" s="32"/>
      <c r="N28" s="32"/>
      <c r="O28" s="32"/>
      <c r="P28" s="50"/>
      <c r="Q28" s="32"/>
      <c r="R28" s="32"/>
      <c r="S28" s="32"/>
      <c r="T28" s="32"/>
      <c r="U28" s="48"/>
      <c r="V28" s="32"/>
      <c r="W28" s="32"/>
      <c r="X28" s="48"/>
      <c r="Y28" s="32"/>
      <c r="Z28" s="32"/>
      <c r="AA28" s="32"/>
      <c r="AB28" s="32"/>
      <c r="AC28" s="32"/>
      <c r="AD28" s="32"/>
      <c r="AE28" s="48"/>
      <c r="AF28" s="4" t="s">
        <v>301</v>
      </c>
      <c r="AG28" s="4" t="s">
        <v>113</v>
      </c>
      <c r="AH28" s="20" t="s">
        <v>310</v>
      </c>
      <c r="AI28" s="4" t="s">
        <v>55</v>
      </c>
      <c r="AJ28" s="7">
        <v>45680</v>
      </c>
      <c r="AK28" s="4" t="s">
        <v>68</v>
      </c>
      <c r="AL28" s="14">
        <v>15</v>
      </c>
      <c r="AM28" s="54" t="s">
        <v>4</v>
      </c>
      <c r="AN28" s="56"/>
    </row>
    <row r="29" spans="1:40" ht="15" customHeight="1" x14ac:dyDescent="0.15">
      <c r="A29" s="45" t="s">
        <v>80</v>
      </c>
      <c r="B29" s="45" t="s">
        <v>43</v>
      </c>
      <c r="C29" s="45" t="s">
        <v>44</v>
      </c>
      <c r="D29" s="7">
        <v>45616</v>
      </c>
      <c r="E29" s="7">
        <v>45991</v>
      </c>
      <c r="F29" s="4" t="s">
        <v>114</v>
      </c>
      <c r="G29" s="4" t="s">
        <v>91</v>
      </c>
      <c r="H29" s="48">
        <v>2</v>
      </c>
      <c r="I29" s="46" t="s">
        <v>4</v>
      </c>
      <c r="J29" s="48"/>
      <c r="K29" s="30"/>
      <c r="L29" s="30"/>
      <c r="M29" s="30"/>
      <c r="N29" s="30"/>
      <c r="O29" s="30"/>
      <c r="P29" s="50"/>
      <c r="Q29" s="30"/>
      <c r="R29" s="30"/>
      <c r="S29" s="30"/>
      <c r="T29" s="30"/>
      <c r="U29" s="48"/>
      <c r="V29" s="27">
        <v>45688</v>
      </c>
      <c r="W29" s="24" t="s">
        <v>115</v>
      </c>
      <c r="X29" s="48">
        <v>0</v>
      </c>
      <c r="Y29" s="30"/>
      <c r="Z29" s="30"/>
      <c r="AA29" s="30"/>
      <c r="AB29" s="30"/>
      <c r="AC29" s="30"/>
      <c r="AD29" s="30"/>
      <c r="AE29" s="48"/>
      <c r="AF29" s="24" t="s">
        <v>116</v>
      </c>
      <c r="AG29" s="24" t="s">
        <v>117</v>
      </c>
      <c r="AH29" s="33" t="s">
        <v>311</v>
      </c>
      <c r="AI29" s="24" t="s">
        <v>48</v>
      </c>
      <c r="AJ29" s="27">
        <v>45899</v>
      </c>
      <c r="AK29" s="24" t="s">
        <v>302</v>
      </c>
      <c r="AL29" s="48">
        <v>2</v>
      </c>
      <c r="AM29" s="53">
        <v>20</v>
      </c>
      <c r="AN29" s="56">
        <f>H29+J29+P29+U29+X29+AE29+AL29+AM29</f>
        <v>24</v>
      </c>
    </row>
    <row r="30" spans="1:40" ht="15" customHeight="1" x14ac:dyDescent="0.15">
      <c r="A30" s="46" t="s">
        <v>4</v>
      </c>
      <c r="B30" s="46" t="s">
        <v>4</v>
      </c>
      <c r="C30" s="46" t="s">
        <v>4</v>
      </c>
      <c r="D30" s="7">
        <v>45536</v>
      </c>
      <c r="E30" s="7">
        <v>45838</v>
      </c>
      <c r="F30" s="4" t="s">
        <v>118</v>
      </c>
      <c r="G30" s="4" t="s">
        <v>119</v>
      </c>
      <c r="H30" s="48"/>
      <c r="I30" s="46" t="s">
        <v>4</v>
      </c>
      <c r="J30" s="48"/>
      <c r="K30" s="32"/>
      <c r="L30" s="32"/>
      <c r="M30" s="32"/>
      <c r="N30" s="32"/>
      <c r="O30" s="32"/>
      <c r="P30" s="50"/>
      <c r="Q30" s="32"/>
      <c r="R30" s="32"/>
      <c r="S30" s="32"/>
      <c r="T30" s="32"/>
      <c r="U30" s="48"/>
      <c r="V30" s="29"/>
      <c r="W30" s="26"/>
      <c r="X30" s="48"/>
      <c r="Y30" s="32"/>
      <c r="Z30" s="32"/>
      <c r="AA30" s="32"/>
      <c r="AB30" s="32"/>
      <c r="AC30" s="32"/>
      <c r="AD30" s="32"/>
      <c r="AE30" s="48"/>
      <c r="AF30" s="26"/>
      <c r="AG30" s="26"/>
      <c r="AH30" s="34"/>
      <c r="AI30" s="26"/>
      <c r="AJ30" s="29"/>
      <c r="AK30" s="26"/>
      <c r="AL30" s="48"/>
      <c r="AM30" s="54" t="s">
        <v>4</v>
      </c>
      <c r="AN30" s="56"/>
    </row>
    <row r="31" spans="1:40" ht="30" customHeight="1" x14ac:dyDescent="0.15">
      <c r="A31" s="4" t="s">
        <v>120</v>
      </c>
      <c r="B31" s="4" t="s">
        <v>43</v>
      </c>
      <c r="C31" s="4" t="s">
        <v>44</v>
      </c>
      <c r="D31" s="6"/>
      <c r="E31" s="6"/>
      <c r="F31" s="6"/>
      <c r="G31" s="6"/>
      <c r="H31" s="14"/>
      <c r="I31" s="4" t="s">
        <v>49</v>
      </c>
      <c r="J31" s="14">
        <v>2</v>
      </c>
      <c r="K31" s="6"/>
      <c r="L31" s="6"/>
      <c r="M31" s="6"/>
      <c r="N31" s="6"/>
      <c r="O31" s="6"/>
      <c r="P31" s="8"/>
      <c r="Q31" s="6"/>
      <c r="R31" s="6"/>
      <c r="S31" s="6"/>
      <c r="T31" s="6"/>
      <c r="U31" s="14"/>
      <c r="V31" s="6"/>
      <c r="W31" s="6"/>
      <c r="X31" s="14"/>
      <c r="Y31" s="4" t="s">
        <v>121</v>
      </c>
      <c r="Z31" s="4" t="s">
        <v>122</v>
      </c>
      <c r="AA31" s="7">
        <v>45726</v>
      </c>
      <c r="AB31" s="4" t="s">
        <v>123</v>
      </c>
      <c r="AC31" s="4" t="s">
        <v>68</v>
      </c>
      <c r="AD31" s="4" t="s">
        <v>124</v>
      </c>
      <c r="AE31" s="14">
        <v>0.5</v>
      </c>
      <c r="AF31" s="4" t="s">
        <v>125</v>
      </c>
      <c r="AG31" s="4" t="s">
        <v>46</v>
      </c>
      <c r="AH31" s="4" t="s">
        <v>47</v>
      </c>
      <c r="AI31" s="4" t="s">
        <v>55</v>
      </c>
      <c r="AJ31" s="7">
        <v>45845</v>
      </c>
      <c r="AK31" s="4" t="s">
        <v>49</v>
      </c>
      <c r="AL31" s="14">
        <v>5</v>
      </c>
      <c r="AM31" s="10">
        <v>20</v>
      </c>
      <c r="AN31" s="21">
        <f t="shared" ref="AN31:AN33" si="2">H31+J31+P31+U31+X31+AE31+AL31+AM31</f>
        <v>27.5</v>
      </c>
    </row>
    <row r="32" spans="1:40" ht="30" customHeight="1" x14ac:dyDescent="0.15">
      <c r="A32" s="4" t="s">
        <v>126</v>
      </c>
      <c r="B32" s="4" t="s">
        <v>43</v>
      </c>
      <c r="C32" s="4" t="s">
        <v>44</v>
      </c>
      <c r="D32" s="6"/>
      <c r="E32" s="6"/>
      <c r="F32" s="6"/>
      <c r="G32" s="6"/>
      <c r="H32" s="14"/>
      <c r="I32" s="6" t="s">
        <v>4</v>
      </c>
      <c r="J32" s="14"/>
      <c r="K32" s="6"/>
      <c r="L32" s="6"/>
      <c r="M32" s="6"/>
      <c r="N32" s="6"/>
      <c r="O32" s="6"/>
      <c r="P32" s="8"/>
      <c r="Q32" s="6"/>
      <c r="R32" s="6"/>
      <c r="S32" s="6"/>
      <c r="T32" s="6"/>
      <c r="U32" s="14"/>
      <c r="V32" s="6"/>
      <c r="W32" s="6"/>
      <c r="X32" s="14"/>
      <c r="Y32" s="6" t="s">
        <v>4</v>
      </c>
      <c r="Z32" s="6" t="s">
        <v>4</v>
      </c>
      <c r="AA32" s="6" t="s">
        <v>4</v>
      </c>
      <c r="AB32" s="6" t="s">
        <v>4</v>
      </c>
      <c r="AC32" s="6" t="s">
        <v>4</v>
      </c>
      <c r="AD32" s="6" t="s">
        <v>4</v>
      </c>
      <c r="AE32" s="14"/>
      <c r="AF32" s="4" t="s">
        <v>127</v>
      </c>
      <c r="AG32" s="4" t="s">
        <v>128</v>
      </c>
      <c r="AH32" s="4" t="s">
        <v>54</v>
      </c>
      <c r="AI32" s="4" t="s">
        <v>48</v>
      </c>
      <c r="AJ32" s="7">
        <v>45876</v>
      </c>
      <c r="AK32" s="4" t="s">
        <v>49</v>
      </c>
      <c r="AL32" s="14">
        <v>2</v>
      </c>
      <c r="AM32" s="10">
        <v>20</v>
      </c>
      <c r="AN32" s="21">
        <f t="shared" si="2"/>
        <v>22</v>
      </c>
    </row>
    <row r="33" spans="1:40" ht="30" customHeight="1" x14ac:dyDescent="0.15">
      <c r="A33" s="4" t="s">
        <v>129</v>
      </c>
      <c r="B33" s="4" t="s">
        <v>43</v>
      </c>
      <c r="C33" s="4" t="s">
        <v>44</v>
      </c>
      <c r="D33" s="6"/>
      <c r="E33" s="6"/>
      <c r="F33" s="6"/>
      <c r="G33" s="6"/>
      <c r="H33" s="14"/>
      <c r="I33" s="6" t="s">
        <v>4</v>
      </c>
      <c r="J33" s="14"/>
      <c r="K33" s="6"/>
      <c r="L33" s="6"/>
      <c r="M33" s="6"/>
      <c r="N33" s="6"/>
      <c r="O33" s="6"/>
      <c r="P33" s="8"/>
      <c r="Q33" s="6"/>
      <c r="R33" s="6"/>
      <c r="S33" s="6"/>
      <c r="T33" s="6"/>
      <c r="U33" s="14"/>
      <c r="V33" s="6"/>
      <c r="W33" s="6"/>
      <c r="X33" s="14"/>
      <c r="Y33" s="6" t="s">
        <v>4</v>
      </c>
      <c r="Z33" s="6" t="s">
        <v>4</v>
      </c>
      <c r="AA33" s="6" t="s">
        <v>4</v>
      </c>
      <c r="AB33" s="6" t="s">
        <v>4</v>
      </c>
      <c r="AC33" s="6" t="s">
        <v>4</v>
      </c>
      <c r="AD33" s="6" t="s">
        <v>4</v>
      </c>
      <c r="AE33" s="14"/>
      <c r="AF33" s="4" t="s">
        <v>130</v>
      </c>
      <c r="AG33" s="4" t="s">
        <v>131</v>
      </c>
      <c r="AH33" s="4" t="s">
        <v>47</v>
      </c>
      <c r="AI33" s="4" t="s">
        <v>48</v>
      </c>
      <c r="AJ33" s="7">
        <v>45892</v>
      </c>
      <c r="AK33" s="4" t="s">
        <v>49</v>
      </c>
      <c r="AL33" s="14">
        <v>5</v>
      </c>
      <c r="AM33" s="10">
        <v>20</v>
      </c>
      <c r="AN33" s="21">
        <f t="shared" si="2"/>
        <v>25</v>
      </c>
    </row>
    <row r="34" spans="1:40" ht="30" customHeight="1" x14ac:dyDescent="0.15">
      <c r="A34" s="45" t="s">
        <v>132</v>
      </c>
      <c r="B34" s="45" t="s">
        <v>43</v>
      </c>
      <c r="C34" s="45" t="s">
        <v>44</v>
      </c>
      <c r="D34" s="30"/>
      <c r="E34" s="30"/>
      <c r="F34" s="30"/>
      <c r="G34" s="30"/>
      <c r="H34" s="48"/>
      <c r="I34" s="46" t="s">
        <v>4</v>
      </c>
      <c r="J34" s="48"/>
      <c r="K34" s="30"/>
      <c r="L34" s="30"/>
      <c r="M34" s="30"/>
      <c r="N34" s="30"/>
      <c r="O34" s="30"/>
      <c r="P34" s="50"/>
      <c r="Q34" s="30"/>
      <c r="R34" s="30"/>
      <c r="S34" s="30"/>
      <c r="T34" s="30"/>
      <c r="U34" s="48"/>
      <c r="V34" s="30"/>
      <c r="W34" s="30"/>
      <c r="X34" s="48"/>
      <c r="Y34" s="4" t="s">
        <v>133</v>
      </c>
      <c r="Z34" s="4" t="s">
        <v>134</v>
      </c>
      <c r="AA34" s="7">
        <v>45699</v>
      </c>
      <c r="AB34" s="4" t="s">
        <v>135</v>
      </c>
      <c r="AC34" s="18" t="s">
        <v>54</v>
      </c>
      <c r="AD34" s="4" t="s">
        <v>124</v>
      </c>
      <c r="AE34" s="48">
        <v>0</v>
      </c>
      <c r="AF34" s="30"/>
      <c r="AG34" s="30"/>
      <c r="AH34" s="30"/>
      <c r="AI34" s="30"/>
      <c r="AJ34" s="30"/>
      <c r="AK34" s="30"/>
      <c r="AL34" s="52"/>
      <c r="AM34" s="53">
        <v>20</v>
      </c>
      <c r="AN34" s="56">
        <f>H34+J34+P34+U34+X34+AE34+AL34+AM34</f>
        <v>20</v>
      </c>
    </row>
    <row r="35" spans="1:40" ht="30" customHeight="1" x14ac:dyDescent="0.15">
      <c r="A35" s="46" t="s">
        <v>4</v>
      </c>
      <c r="B35" s="46" t="s">
        <v>4</v>
      </c>
      <c r="C35" s="46" t="s">
        <v>4</v>
      </c>
      <c r="D35" s="31"/>
      <c r="E35" s="31"/>
      <c r="F35" s="31"/>
      <c r="G35" s="31"/>
      <c r="H35" s="48"/>
      <c r="I35" s="46" t="s">
        <v>4</v>
      </c>
      <c r="J35" s="48"/>
      <c r="K35" s="31"/>
      <c r="L35" s="31"/>
      <c r="M35" s="31"/>
      <c r="N35" s="31"/>
      <c r="O35" s="31"/>
      <c r="P35" s="50"/>
      <c r="Q35" s="31"/>
      <c r="R35" s="31"/>
      <c r="S35" s="31"/>
      <c r="T35" s="31"/>
      <c r="U35" s="48"/>
      <c r="V35" s="31"/>
      <c r="W35" s="31"/>
      <c r="X35" s="48"/>
      <c r="Y35" s="4" t="s">
        <v>136</v>
      </c>
      <c r="Z35" s="4" t="s">
        <v>137</v>
      </c>
      <c r="AA35" s="7">
        <v>45702</v>
      </c>
      <c r="AB35" s="4" t="s">
        <v>135</v>
      </c>
      <c r="AC35" s="18" t="s">
        <v>54</v>
      </c>
      <c r="AD35" s="4" t="s">
        <v>138</v>
      </c>
      <c r="AE35" s="48"/>
      <c r="AF35" s="31"/>
      <c r="AG35" s="31"/>
      <c r="AH35" s="31"/>
      <c r="AI35" s="31"/>
      <c r="AJ35" s="31"/>
      <c r="AK35" s="31"/>
      <c r="AL35" s="52"/>
      <c r="AM35" s="54" t="s">
        <v>4</v>
      </c>
      <c r="AN35" s="56"/>
    </row>
    <row r="36" spans="1:40" ht="30" customHeight="1" x14ac:dyDescent="0.15">
      <c r="A36" s="46" t="s">
        <v>4</v>
      </c>
      <c r="B36" s="46" t="s">
        <v>4</v>
      </c>
      <c r="C36" s="46" t="s">
        <v>4</v>
      </c>
      <c r="D36" s="31"/>
      <c r="E36" s="31"/>
      <c r="F36" s="31"/>
      <c r="G36" s="31"/>
      <c r="H36" s="48"/>
      <c r="I36" s="46" t="s">
        <v>4</v>
      </c>
      <c r="J36" s="48"/>
      <c r="K36" s="31"/>
      <c r="L36" s="31"/>
      <c r="M36" s="31"/>
      <c r="N36" s="31"/>
      <c r="O36" s="31"/>
      <c r="P36" s="50"/>
      <c r="Q36" s="31"/>
      <c r="R36" s="31"/>
      <c r="S36" s="31"/>
      <c r="T36" s="31"/>
      <c r="U36" s="48"/>
      <c r="V36" s="31"/>
      <c r="W36" s="31"/>
      <c r="X36" s="48"/>
      <c r="Y36" s="4" t="s">
        <v>139</v>
      </c>
      <c r="Z36" s="4" t="s">
        <v>140</v>
      </c>
      <c r="AA36" s="7">
        <v>45580</v>
      </c>
      <c r="AB36" s="4" t="s">
        <v>135</v>
      </c>
      <c r="AC36" s="18" t="s">
        <v>54</v>
      </c>
      <c r="AD36" s="4" t="s">
        <v>138</v>
      </c>
      <c r="AE36" s="48"/>
      <c r="AF36" s="31"/>
      <c r="AG36" s="31"/>
      <c r="AH36" s="31"/>
      <c r="AI36" s="31"/>
      <c r="AJ36" s="31"/>
      <c r="AK36" s="31"/>
      <c r="AL36" s="52"/>
      <c r="AM36" s="54" t="s">
        <v>4</v>
      </c>
      <c r="AN36" s="56"/>
    </row>
    <row r="37" spans="1:40" ht="15" customHeight="1" x14ac:dyDescent="0.15">
      <c r="A37" s="46" t="s">
        <v>4</v>
      </c>
      <c r="B37" s="46" t="s">
        <v>4</v>
      </c>
      <c r="C37" s="46" t="s">
        <v>4</v>
      </c>
      <c r="D37" s="31"/>
      <c r="E37" s="31"/>
      <c r="F37" s="31"/>
      <c r="G37" s="31"/>
      <c r="H37" s="48"/>
      <c r="I37" s="46" t="s">
        <v>4</v>
      </c>
      <c r="J37" s="48"/>
      <c r="K37" s="31"/>
      <c r="L37" s="31"/>
      <c r="M37" s="31"/>
      <c r="N37" s="31"/>
      <c r="O37" s="31"/>
      <c r="P37" s="50"/>
      <c r="Q37" s="31"/>
      <c r="R37" s="31"/>
      <c r="S37" s="31"/>
      <c r="T37" s="31"/>
      <c r="U37" s="48"/>
      <c r="V37" s="31"/>
      <c r="W37" s="31"/>
      <c r="X37" s="48"/>
      <c r="Y37" s="4" t="s">
        <v>141</v>
      </c>
      <c r="Z37" s="4" t="s">
        <v>142</v>
      </c>
      <c r="AA37" s="7">
        <v>45583</v>
      </c>
      <c r="AB37" s="4" t="s">
        <v>135</v>
      </c>
      <c r="AC37" s="18" t="s">
        <v>54</v>
      </c>
      <c r="AD37" s="4" t="s">
        <v>138</v>
      </c>
      <c r="AE37" s="48"/>
      <c r="AF37" s="31"/>
      <c r="AG37" s="31"/>
      <c r="AH37" s="31"/>
      <c r="AI37" s="31"/>
      <c r="AJ37" s="31"/>
      <c r="AK37" s="31"/>
      <c r="AL37" s="52"/>
      <c r="AM37" s="54" t="s">
        <v>4</v>
      </c>
      <c r="AN37" s="56"/>
    </row>
    <row r="38" spans="1:40" ht="15" customHeight="1" x14ac:dyDescent="0.15">
      <c r="A38" s="46" t="s">
        <v>4</v>
      </c>
      <c r="B38" s="46" t="s">
        <v>4</v>
      </c>
      <c r="C38" s="46" t="s">
        <v>4</v>
      </c>
      <c r="D38" s="32"/>
      <c r="E38" s="32"/>
      <c r="F38" s="32"/>
      <c r="G38" s="32"/>
      <c r="H38" s="48"/>
      <c r="I38" s="46" t="s">
        <v>4</v>
      </c>
      <c r="J38" s="48"/>
      <c r="K38" s="32"/>
      <c r="L38" s="32"/>
      <c r="M38" s="32"/>
      <c r="N38" s="32"/>
      <c r="O38" s="32"/>
      <c r="P38" s="50"/>
      <c r="Q38" s="32"/>
      <c r="R38" s="32"/>
      <c r="S38" s="32"/>
      <c r="T38" s="32"/>
      <c r="U38" s="48"/>
      <c r="V38" s="32"/>
      <c r="W38" s="32"/>
      <c r="X38" s="48"/>
      <c r="Y38" s="4" t="s">
        <v>143</v>
      </c>
      <c r="Z38" s="4" t="s">
        <v>144</v>
      </c>
      <c r="AA38" s="7">
        <v>45615</v>
      </c>
      <c r="AB38" s="4" t="s">
        <v>135</v>
      </c>
      <c r="AC38" s="18" t="s">
        <v>54</v>
      </c>
      <c r="AD38" s="4" t="s">
        <v>138</v>
      </c>
      <c r="AE38" s="48"/>
      <c r="AF38" s="32"/>
      <c r="AG38" s="32"/>
      <c r="AH38" s="32"/>
      <c r="AI38" s="32"/>
      <c r="AJ38" s="32"/>
      <c r="AK38" s="32"/>
      <c r="AL38" s="52"/>
      <c r="AM38" s="54" t="s">
        <v>4</v>
      </c>
      <c r="AN38" s="56"/>
    </row>
    <row r="39" spans="1:40" ht="30" customHeight="1" x14ac:dyDescent="0.15">
      <c r="A39" s="45" t="s">
        <v>145</v>
      </c>
      <c r="B39" s="45" t="s">
        <v>43</v>
      </c>
      <c r="C39" s="45" t="s">
        <v>44</v>
      </c>
      <c r="D39" s="30"/>
      <c r="E39" s="30"/>
      <c r="F39" s="30"/>
      <c r="G39" s="30"/>
      <c r="H39" s="48"/>
      <c r="I39" s="45" t="s">
        <v>49</v>
      </c>
      <c r="J39" s="48">
        <v>2</v>
      </c>
      <c r="K39" s="30"/>
      <c r="L39" s="30"/>
      <c r="M39" s="30"/>
      <c r="N39" s="30"/>
      <c r="O39" s="30"/>
      <c r="P39" s="50"/>
      <c r="Q39" s="30"/>
      <c r="R39" s="30"/>
      <c r="S39" s="30"/>
      <c r="T39" s="30"/>
      <c r="U39" s="48"/>
      <c r="V39" s="30"/>
      <c r="W39" s="30"/>
      <c r="X39" s="48"/>
      <c r="Y39" s="24" t="s">
        <v>146</v>
      </c>
      <c r="Z39" s="24" t="s">
        <v>147</v>
      </c>
      <c r="AA39" s="27">
        <v>45684</v>
      </c>
      <c r="AB39" s="24" t="s">
        <v>123</v>
      </c>
      <c r="AC39" s="24" t="s">
        <v>68</v>
      </c>
      <c r="AD39" s="24" t="s">
        <v>124</v>
      </c>
      <c r="AE39" s="48">
        <v>0.5</v>
      </c>
      <c r="AF39" s="4" t="s">
        <v>148</v>
      </c>
      <c r="AG39" s="4" t="s">
        <v>51</v>
      </c>
      <c r="AH39" s="4" t="s">
        <v>47</v>
      </c>
      <c r="AI39" s="4" t="s">
        <v>48</v>
      </c>
      <c r="AJ39" s="7">
        <v>45677</v>
      </c>
      <c r="AK39" s="4" t="s">
        <v>49</v>
      </c>
      <c r="AL39" s="14">
        <v>5</v>
      </c>
      <c r="AM39" s="53">
        <v>20</v>
      </c>
      <c r="AN39" s="56">
        <f>H39+J39+P39+U39+X39+AE39+AL39+AL40+AL41+AM39</f>
        <v>67.5</v>
      </c>
    </row>
    <row r="40" spans="1:40" ht="30" customHeight="1" x14ac:dyDescent="0.15">
      <c r="A40" s="46" t="s">
        <v>4</v>
      </c>
      <c r="B40" s="46" t="s">
        <v>4</v>
      </c>
      <c r="C40" s="46" t="s">
        <v>4</v>
      </c>
      <c r="D40" s="31"/>
      <c r="E40" s="31"/>
      <c r="F40" s="31"/>
      <c r="G40" s="31"/>
      <c r="H40" s="48"/>
      <c r="I40" s="46" t="s">
        <v>4</v>
      </c>
      <c r="J40" s="48"/>
      <c r="K40" s="31"/>
      <c r="L40" s="31"/>
      <c r="M40" s="31"/>
      <c r="N40" s="31"/>
      <c r="O40" s="31"/>
      <c r="P40" s="50"/>
      <c r="Q40" s="31"/>
      <c r="R40" s="31"/>
      <c r="S40" s="31"/>
      <c r="T40" s="31"/>
      <c r="U40" s="48"/>
      <c r="V40" s="31"/>
      <c r="W40" s="31"/>
      <c r="X40" s="48"/>
      <c r="Y40" s="25"/>
      <c r="Z40" s="25"/>
      <c r="AA40" s="28"/>
      <c r="AB40" s="25"/>
      <c r="AC40" s="25"/>
      <c r="AD40" s="25"/>
      <c r="AE40" s="48"/>
      <c r="AF40" s="4" t="s">
        <v>149</v>
      </c>
      <c r="AG40" s="4" t="s">
        <v>65</v>
      </c>
      <c r="AH40" s="4" t="s">
        <v>64</v>
      </c>
      <c r="AI40" s="4" t="s">
        <v>48</v>
      </c>
      <c r="AJ40" s="7">
        <v>45800</v>
      </c>
      <c r="AK40" s="4" t="s">
        <v>49</v>
      </c>
      <c r="AL40" s="14">
        <v>20</v>
      </c>
      <c r="AM40" s="54" t="s">
        <v>4</v>
      </c>
      <c r="AN40" s="56"/>
    </row>
    <row r="41" spans="1:40" ht="30" customHeight="1" x14ac:dyDescent="0.15">
      <c r="A41" s="46" t="s">
        <v>4</v>
      </c>
      <c r="B41" s="46" t="s">
        <v>4</v>
      </c>
      <c r="C41" s="46" t="s">
        <v>4</v>
      </c>
      <c r="D41" s="32"/>
      <c r="E41" s="32"/>
      <c r="F41" s="32"/>
      <c r="G41" s="32"/>
      <c r="H41" s="48"/>
      <c r="I41" s="46" t="s">
        <v>4</v>
      </c>
      <c r="J41" s="48"/>
      <c r="K41" s="32"/>
      <c r="L41" s="32"/>
      <c r="M41" s="32"/>
      <c r="N41" s="32"/>
      <c r="O41" s="32"/>
      <c r="P41" s="50"/>
      <c r="Q41" s="32"/>
      <c r="R41" s="32"/>
      <c r="S41" s="32"/>
      <c r="T41" s="32"/>
      <c r="U41" s="48"/>
      <c r="V41" s="32"/>
      <c r="W41" s="32"/>
      <c r="X41" s="48"/>
      <c r="Y41" s="26"/>
      <c r="Z41" s="26"/>
      <c r="AA41" s="29"/>
      <c r="AB41" s="26"/>
      <c r="AC41" s="26"/>
      <c r="AD41" s="26"/>
      <c r="AE41" s="48"/>
      <c r="AF41" s="4" t="s">
        <v>150</v>
      </c>
      <c r="AG41" s="4" t="s">
        <v>65</v>
      </c>
      <c r="AH41" s="4" t="s">
        <v>64</v>
      </c>
      <c r="AI41" s="4" t="s">
        <v>48</v>
      </c>
      <c r="AJ41" s="7">
        <v>45895</v>
      </c>
      <c r="AK41" s="4" t="s">
        <v>49</v>
      </c>
      <c r="AL41" s="14">
        <v>20</v>
      </c>
      <c r="AM41" s="54" t="s">
        <v>4</v>
      </c>
      <c r="AN41" s="56"/>
    </row>
    <row r="42" spans="1:40" ht="30" customHeight="1" x14ac:dyDescent="0.15">
      <c r="A42" s="4" t="s">
        <v>151</v>
      </c>
      <c r="B42" s="4" t="s">
        <v>43</v>
      </c>
      <c r="C42" s="4" t="s">
        <v>44</v>
      </c>
      <c r="D42" s="6"/>
      <c r="E42" s="6"/>
      <c r="F42" s="6"/>
      <c r="G42" s="6"/>
      <c r="H42" s="14"/>
      <c r="I42" s="4" t="s">
        <v>49</v>
      </c>
      <c r="J42" s="14">
        <v>2</v>
      </c>
      <c r="K42" s="6"/>
      <c r="L42" s="6"/>
      <c r="M42" s="6"/>
      <c r="N42" s="6"/>
      <c r="O42" s="6"/>
      <c r="P42" s="8"/>
      <c r="Q42" s="6"/>
      <c r="R42" s="6"/>
      <c r="S42" s="6"/>
      <c r="T42" s="6"/>
      <c r="U42" s="14"/>
      <c r="V42" s="6"/>
      <c r="W42" s="6"/>
      <c r="X42" s="14"/>
      <c r="Y42" s="6" t="s">
        <v>4</v>
      </c>
      <c r="Z42" s="6" t="s">
        <v>4</v>
      </c>
      <c r="AA42" s="6" t="s">
        <v>4</v>
      </c>
      <c r="AB42" s="6" t="s">
        <v>4</v>
      </c>
      <c r="AC42" s="6" t="s">
        <v>4</v>
      </c>
      <c r="AD42" s="6" t="s">
        <v>4</v>
      </c>
      <c r="AE42" s="14"/>
      <c r="AF42" s="4" t="s">
        <v>152</v>
      </c>
      <c r="AG42" s="4" t="s">
        <v>153</v>
      </c>
      <c r="AH42" s="4" t="s">
        <v>154</v>
      </c>
      <c r="AI42" s="4" t="s">
        <v>48</v>
      </c>
      <c r="AJ42" s="7">
        <v>45658</v>
      </c>
      <c r="AK42" s="4" t="s">
        <v>49</v>
      </c>
      <c r="AL42" s="14">
        <v>12</v>
      </c>
      <c r="AM42" s="10">
        <v>20</v>
      </c>
      <c r="AN42" s="21">
        <f>H42+J42+P42+U42+X42+AE42+AL42+AM42</f>
        <v>34</v>
      </c>
    </row>
    <row r="43" spans="1:40" ht="30" customHeight="1" x14ac:dyDescent="0.15">
      <c r="A43" s="45" t="s">
        <v>155</v>
      </c>
      <c r="B43" s="45" t="s">
        <v>43</v>
      </c>
      <c r="C43" s="45" t="s">
        <v>44</v>
      </c>
      <c r="D43" s="30"/>
      <c r="E43" s="30"/>
      <c r="F43" s="30"/>
      <c r="G43" s="30"/>
      <c r="H43" s="48"/>
      <c r="I43" s="46" t="s">
        <v>4</v>
      </c>
      <c r="J43" s="48"/>
      <c r="K43" s="30"/>
      <c r="L43" s="30"/>
      <c r="M43" s="30"/>
      <c r="N43" s="30"/>
      <c r="O43" s="30"/>
      <c r="P43" s="50"/>
      <c r="Q43" s="30"/>
      <c r="R43" s="30"/>
      <c r="S43" s="30"/>
      <c r="T43" s="30"/>
      <c r="U43" s="48"/>
      <c r="V43" s="30"/>
      <c r="W43" s="30"/>
      <c r="X43" s="48"/>
      <c r="Y43" s="30"/>
      <c r="Z43" s="30"/>
      <c r="AA43" s="30"/>
      <c r="AB43" s="30"/>
      <c r="AC43" s="30"/>
      <c r="AD43" s="30"/>
      <c r="AE43" s="48"/>
      <c r="AF43" s="4" t="s">
        <v>156</v>
      </c>
      <c r="AG43" s="4" t="s">
        <v>63</v>
      </c>
      <c r="AH43" s="4" t="s">
        <v>64</v>
      </c>
      <c r="AI43" s="4" t="s">
        <v>55</v>
      </c>
      <c r="AJ43" s="7">
        <v>45708</v>
      </c>
      <c r="AK43" s="4" t="s">
        <v>49</v>
      </c>
      <c r="AL43" s="14">
        <v>20</v>
      </c>
      <c r="AM43" s="53">
        <v>20</v>
      </c>
      <c r="AN43" s="56">
        <f>H43+J43+P43+U43+X43+AE43+AL43+AL44+AL45+AM43</f>
        <v>45</v>
      </c>
    </row>
    <row r="44" spans="1:40" ht="30" customHeight="1" x14ac:dyDescent="0.15">
      <c r="A44" s="46" t="s">
        <v>4</v>
      </c>
      <c r="B44" s="46" t="s">
        <v>4</v>
      </c>
      <c r="C44" s="46" t="s">
        <v>4</v>
      </c>
      <c r="D44" s="31"/>
      <c r="E44" s="31"/>
      <c r="F44" s="31"/>
      <c r="G44" s="31"/>
      <c r="H44" s="48"/>
      <c r="I44" s="46" t="s">
        <v>4</v>
      </c>
      <c r="J44" s="48"/>
      <c r="K44" s="31"/>
      <c r="L44" s="31"/>
      <c r="M44" s="31"/>
      <c r="N44" s="31"/>
      <c r="O44" s="31"/>
      <c r="P44" s="50"/>
      <c r="Q44" s="31"/>
      <c r="R44" s="31"/>
      <c r="S44" s="31"/>
      <c r="T44" s="31"/>
      <c r="U44" s="48"/>
      <c r="V44" s="31"/>
      <c r="W44" s="31"/>
      <c r="X44" s="48"/>
      <c r="Y44" s="31"/>
      <c r="Z44" s="31"/>
      <c r="AA44" s="31"/>
      <c r="AB44" s="31"/>
      <c r="AC44" s="31"/>
      <c r="AD44" s="31"/>
      <c r="AE44" s="48"/>
      <c r="AF44" s="4" t="s">
        <v>156</v>
      </c>
      <c r="AG44" s="4" t="s">
        <v>157</v>
      </c>
      <c r="AH44" s="17" t="s">
        <v>312</v>
      </c>
      <c r="AI44" s="4" t="s">
        <v>48</v>
      </c>
      <c r="AJ44" s="7">
        <v>45611</v>
      </c>
      <c r="AK44" s="4" t="s">
        <v>49</v>
      </c>
      <c r="AL44" s="14">
        <v>0</v>
      </c>
      <c r="AM44" s="54" t="s">
        <v>4</v>
      </c>
      <c r="AN44" s="56"/>
    </row>
    <row r="45" spans="1:40" ht="45" customHeight="1" x14ac:dyDescent="0.15">
      <c r="A45" s="46" t="s">
        <v>4</v>
      </c>
      <c r="B45" s="46" t="s">
        <v>4</v>
      </c>
      <c r="C45" s="46" t="s">
        <v>4</v>
      </c>
      <c r="D45" s="32"/>
      <c r="E45" s="32"/>
      <c r="F45" s="32"/>
      <c r="G45" s="32"/>
      <c r="H45" s="48"/>
      <c r="I45" s="46" t="s">
        <v>4</v>
      </c>
      <c r="J45" s="48"/>
      <c r="K45" s="32"/>
      <c r="L45" s="32"/>
      <c r="M45" s="32"/>
      <c r="N45" s="32"/>
      <c r="O45" s="32"/>
      <c r="P45" s="50"/>
      <c r="Q45" s="32"/>
      <c r="R45" s="32"/>
      <c r="S45" s="32"/>
      <c r="T45" s="32"/>
      <c r="U45" s="48"/>
      <c r="V45" s="32"/>
      <c r="W45" s="32"/>
      <c r="X45" s="48"/>
      <c r="Y45" s="32"/>
      <c r="Z45" s="32"/>
      <c r="AA45" s="32"/>
      <c r="AB45" s="32"/>
      <c r="AC45" s="32"/>
      <c r="AD45" s="32"/>
      <c r="AE45" s="48"/>
      <c r="AF45" s="4" t="s">
        <v>303</v>
      </c>
      <c r="AG45" s="4" t="s">
        <v>158</v>
      </c>
      <c r="AH45" s="4" t="s">
        <v>47</v>
      </c>
      <c r="AI45" s="4" t="s">
        <v>48</v>
      </c>
      <c r="AJ45" s="7">
        <v>45809</v>
      </c>
      <c r="AK45" s="4" t="s">
        <v>49</v>
      </c>
      <c r="AL45" s="14">
        <v>5</v>
      </c>
      <c r="AM45" s="54" t="s">
        <v>4</v>
      </c>
      <c r="AN45" s="56"/>
    </row>
    <row r="46" spans="1:40" ht="15" customHeight="1" x14ac:dyDescent="0.15">
      <c r="A46" s="4" t="s">
        <v>159</v>
      </c>
      <c r="B46" s="4" t="s">
        <v>43</v>
      </c>
      <c r="C46" s="4" t="s">
        <v>44</v>
      </c>
      <c r="D46" s="6"/>
      <c r="E46" s="6"/>
      <c r="F46" s="6"/>
      <c r="G46" s="6"/>
      <c r="H46" s="14"/>
      <c r="I46" s="6" t="s">
        <v>4</v>
      </c>
      <c r="J46" s="14"/>
      <c r="K46" s="6"/>
      <c r="L46" s="6"/>
      <c r="M46" s="6"/>
      <c r="N46" s="6"/>
      <c r="O46" s="6"/>
      <c r="P46" s="8"/>
      <c r="Q46" s="6"/>
      <c r="R46" s="6"/>
      <c r="S46" s="6"/>
      <c r="T46" s="6"/>
      <c r="U46" s="14"/>
      <c r="V46" s="6"/>
      <c r="W46" s="6"/>
      <c r="X46" s="14"/>
      <c r="Y46" s="6" t="s">
        <v>4</v>
      </c>
      <c r="Z46" s="6" t="s">
        <v>4</v>
      </c>
      <c r="AA46" s="6" t="s">
        <v>4</v>
      </c>
      <c r="AB46" s="6" t="s">
        <v>4</v>
      </c>
      <c r="AC46" s="6" t="s">
        <v>4</v>
      </c>
      <c r="AD46" s="6" t="s">
        <v>4</v>
      </c>
      <c r="AE46" s="14"/>
      <c r="AF46" s="4" t="s">
        <v>160</v>
      </c>
      <c r="AG46" s="4" t="s">
        <v>112</v>
      </c>
      <c r="AH46" s="4" t="s">
        <v>154</v>
      </c>
      <c r="AI46" s="4" t="s">
        <v>48</v>
      </c>
      <c r="AJ46" s="7">
        <v>45866</v>
      </c>
      <c r="AK46" s="4" t="s">
        <v>49</v>
      </c>
      <c r="AL46" s="14">
        <v>12</v>
      </c>
      <c r="AM46" s="10">
        <v>20</v>
      </c>
      <c r="AN46" s="21">
        <f>H46+J46+P46+U46+X46+AE46+AL46+AM46</f>
        <v>32</v>
      </c>
    </row>
    <row r="47" spans="1:40" ht="45" customHeight="1" x14ac:dyDescent="0.15">
      <c r="A47" s="45" t="s">
        <v>161</v>
      </c>
      <c r="B47" s="45" t="s">
        <v>43</v>
      </c>
      <c r="C47" s="45" t="s">
        <v>44</v>
      </c>
      <c r="D47" s="27">
        <v>45536</v>
      </c>
      <c r="E47" s="27">
        <v>45900</v>
      </c>
      <c r="F47" s="24" t="s">
        <v>162</v>
      </c>
      <c r="G47" s="24" t="s">
        <v>163</v>
      </c>
      <c r="H47" s="48">
        <v>2</v>
      </c>
      <c r="I47" s="46" t="s">
        <v>4</v>
      </c>
      <c r="J47" s="48"/>
      <c r="K47" s="30"/>
      <c r="L47" s="30"/>
      <c r="M47" s="30"/>
      <c r="N47" s="30"/>
      <c r="O47" s="30"/>
      <c r="P47" s="50"/>
      <c r="Q47" s="30"/>
      <c r="R47" s="30"/>
      <c r="S47" s="30"/>
      <c r="T47" s="30"/>
      <c r="U47" s="48"/>
      <c r="V47" s="30"/>
      <c r="W47" s="30"/>
      <c r="X47" s="48"/>
      <c r="Y47" s="30"/>
      <c r="Z47" s="30"/>
      <c r="AA47" s="30"/>
      <c r="AB47" s="30"/>
      <c r="AC47" s="30"/>
      <c r="AD47" s="30"/>
      <c r="AE47" s="48"/>
      <c r="AF47" s="4" t="s">
        <v>164</v>
      </c>
      <c r="AG47" s="4" t="s">
        <v>165</v>
      </c>
      <c r="AH47" s="4" t="s">
        <v>108</v>
      </c>
      <c r="AI47" s="4" t="s">
        <v>55</v>
      </c>
      <c r="AJ47" s="7">
        <v>45590</v>
      </c>
      <c r="AK47" s="4" t="s">
        <v>49</v>
      </c>
      <c r="AL47" s="14">
        <v>25</v>
      </c>
      <c r="AM47" s="53">
        <v>20</v>
      </c>
      <c r="AN47" s="56">
        <f>H47+J47+P47+U47+X47+AE47+AL47+AL48+AM47</f>
        <v>59.5</v>
      </c>
    </row>
    <row r="48" spans="1:40" ht="45" customHeight="1" x14ac:dyDescent="0.15">
      <c r="A48" s="46" t="s">
        <v>4</v>
      </c>
      <c r="B48" s="46" t="s">
        <v>4</v>
      </c>
      <c r="C48" s="46" t="s">
        <v>4</v>
      </c>
      <c r="D48" s="29"/>
      <c r="E48" s="29"/>
      <c r="F48" s="26"/>
      <c r="G48" s="26"/>
      <c r="H48" s="48"/>
      <c r="I48" s="46" t="s">
        <v>4</v>
      </c>
      <c r="J48" s="48"/>
      <c r="K48" s="32"/>
      <c r="L48" s="32"/>
      <c r="M48" s="32"/>
      <c r="N48" s="32"/>
      <c r="O48" s="32"/>
      <c r="P48" s="50"/>
      <c r="Q48" s="32"/>
      <c r="R48" s="32"/>
      <c r="S48" s="32"/>
      <c r="T48" s="32"/>
      <c r="U48" s="48"/>
      <c r="V48" s="32"/>
      <c r="W48" s="32"/>
      <c r="X48" s="48"/>
      <c r="Y48" s="32"/>
      <c r="Z48" s="32"/>
      <c r="AA48" s="32"/>
      <c r="AB48" s="32"/>
      <c r="AC48" s="32"/>
      <c r="AD48" s="32"/>
      <c r="AE48" s="48"/>
      <c r="AF48" s="4" t="s">
        <v>166</v>
      </c>
      <c r="AG48" s="4" t="s">
        <v>167</v>
      </c>
      <c r="AH48" s="4" t="s">
        <v>108</v>
      </c>
      <c r="AI48" s="4" t="s">
        <v>55</v>
      </c>
      <c r="AJ48" s="7">
        <v>45581</v>
      </c>
      <c r="AK48" s="4" t="s">
        <v>68</v>
      </c>
      <c r="AL48" s="14">
        <v>12.5</v>
      </c>
      <c r="AM48" s="54" t="s">
        <v>4</v>
      </c>
      <c r="AN48" s="56"/>
    </row>
    <row r="49" spans="1:40" ht="15" customHeight="1" x14ac:dyDescent="0.15">
      <c r="A49" s="4" t="s">
        <v>168</v>
      </c>
      <c r="B49" s="4" t="s">
        <v>43</v>
      </c>
      <c r="C49" s="4" t="s">
        <v>44</v>
      </c>
      <c r="D49" s="6"/>
      <c r="E49" s="6"/>
      <c r="F49" s="6"/>
      <c r="G49" s="6"/>
      <c r="H49" s="14"/>
      <c r="I49" s="4" t="s">
        <v>49</v>
      </c>
      <c r="J49" s="14">
        <v>2</v>
      </c>
      <c r="K49" s="6"/>
      <c r="L49" s="6"/>
      <c r="M49" s="6"/>
      <c r="N49" s="6"/>
      <c r="O49" s="6"/>
      <c r="P49" s="8"/>
      <c r="Q49" s="6"/>
      <c r="R49" s="6"/>
      <c r="S49" s="6"/>
      <c r="T49" s="6"/>
      <c r="U49" s="14"/>
      <c r="V49" s="6"/>
      <c r="W49" s="6"/>
      <c r="X49" s="14"/>
      <c r="Y49" s="6" t="s">
        <v>4</v>
      </c>
      <c r="Z49" s="6" t="s">
        <v>4</v>
      </c>
      <c r="AA49" s="6" t="s">
        <v>4</v>
      </c>
      <c r="AB49" s="6" t="s">
        <v>4</v>
      </c>
      <c r="AC49" s="6" t="s">
        <v>4</v>
      </c>
      <c r="AD49" s="6" t="s">
        <v>4</v>
      </c>
      <c r="AE49" s="14"/>
      <c r="AF49" s="6" t="s">
        <v>4</v>
      </c>
      <c r="AG49" s="6" t="s">
        <v>4</v>
      </c>
      <c r="AH49" s="6" t="s">
        <v>4</v>
      </c>
      <c r="AI49" s="6" t="s">
        <v>4</v>
      </c>
      <c r="AJ49" s="6" t="s">
        <v>4</v>
      </c>
      <c r="AK49" s="6" t="s">
        <v>4</v>
      </c>
      <c r="AL49" s="19"/>
      <c r="AM49" s="10">
        <v>20</v>
      </c>
      <c r="AN49" s="21">
        <f>H49+J49+P49+U49+X49+AE49+AL49+AM49</f>
        <v>22</v>
      </c>
    </row>
    <row r="50" spans="1:40" ht="30" customHeight="1" x14ac:dyDescent="0.15">
      <c r="A50" s="45" t="s">
        <v>169</v>
      </c>
      <c r="B50" s="45" t="s">
        <v>43</v>
      </c>
      <c r="C50" s="45" t="s">
        <v>44</v>
      </c>
      <c r="D50" s="30"/>
      <c r="E50" s="30"/>
      <c r="F50" s="30"/>
      <c r="G50" s="30"/>
      <c r="H50" s="48"/>
      <c r="I50" s="45" t="s">
        <v>68</v>
      </c>
      <c r="J50" s="48">
        <v>4</v>
      </c>
      <c r="K50" s="7">
        <v>45879</v>
      </c>
      <c r="L50" s="4" t="s">
        <v>170</v>
      </c>
      <c r="M50" s="4" t="s">
        <v>171</v>
      </c>
      <c r="N50" s="4" t="s">
        <v>86</v>
      </c>
      <c r="O50" s="4" t="s">
        <v>172</v>
      </c>
      <c r="P50" s="12">
        <v>10</v>
      </c>
      <c r="Q50" s="30"/>
      <c r="R50" s="30"/>
      <c r="S50" s="30"/>
      <c r="T50" s="30"/>
      <c r="U50" s="48"/>
      <c r="V50" s="30"/>
      <c r="W50" s="30"/>
      <c r="X50" s="48"/>
      <c r="Y50" s="4" t="s">
        <v>173</v>
      </c>
      <c r="Z50" s="4" t="s">
        <v>174</v>
      </c>
      <c r="AA50" s="7">
        <v>45870</v>
      </c>
      <c r="AB50" s="4" t="s">
        <v>123</v>
      </c>
      <c r="AC50" s="4" t="s">
        <v>49</v>
      </c>
      <c r="AD50" s="4" t="s">
        <v>124</v>
      </c>
      <c r="AE50" s="14">
        <v>1</v>
      </c>
      <c r="AF50" s="24" t="s">
        <v>175</v>
      </c>
      <c r="AG50" s="24" t="s">
        <v>176</v>
      </c>
      <c r="AH50" s="24" t="s">
        <v>108</v>
      </c>
      <c r="AI50" s="24" t="s">
        <v>48</v>
      </c>
      <c r="AJ50" s="27">
        <v>45789</v>
      </c>
      <c r="AK50" s="24" t="s">
        <v>49</v>
      </c>
      <c r="AL50" s="48">
        <v>25</v>
      </c>
      <c r="AM50" s="53">
        <v>20</v>
      </c>
      <c r="AN50" s="56">
        <f>H50+J50+P50+P51+P52+U50+X50+AE50+AE51+AE52+AL50+AM50</f>
        <v>67</v>
      </c>
    </row>
    <row r="51" spans="1:40" ht="30" customHeight="1" x14ac:dyDescent="0.15">
      <c r="A51" s="46" t="s">
        <v>4</v>
      </c>
      <c r="B51" s="46" t="s">
        <v>4</v>
      </c>
      <c r="C51" s="46" t="s">
        <v>4</v>
      </c>
      <c r="D51" s="31"/>
      <c r="E51" s="31"/>
      <c r="F51" s="31"/>
      <c r="G51" s="31"/>
      <c r="H51" s="48"/>
      <c r="I51" s="46" t="s">
        <v>4</v>
      </c>
      <c r="J51" s="48"/>
      <c r="K51" s="7">
        <v>45881</v>
      </c>
      <c r="L51" s="4" t="s">
        <v>177</v>
      </c>
      <c r="M51" s="4" t="s">
        <v>178</v>
      </c>
      <c r="N51" s="4" t="s">
        <v>179</v>
      </c>
      <c r="O51" s="4" t="s">
        <v>172</v>
      </c>
      <c r="P51" s="12">
        <v>5</v>
      </c>
      <c r="Q51" s="31"/>
      <c r="R51" s="31"/>
      <c r="S51" s="31"/>
      <c r="T51" s="31"/>
      <c r="U51" s="48"/>
      <c r="V51" s="31"/>
      <c r="W51" s="31"/>
      <c r="X51" s="48"/>
      <c r="Y51" s="4" t="s">
        <v>180</v>
      </c>
      <c r="Z51" s="4" t="s">
        <v>181</v>
      </c>
      <c r="AA51" s="7">
        <v>45870</v>
      </c>
      <c r="AB51" s="4" t="s">
        <v>123</v>
      </c>
      <c r="AC51" s="4" t="s">
        <v>49</v>
      </c>
      <c r="AD51" s="4" t="s">
        <v>124</v>
      </c>
      <c r="AE51" s="14">
        <v>1</v>
      </c>
      <c r="AF51" s="25"/>
      <c r="AG51" s="25"/>
      <c r="AH51" s="25"/>
      <c r="AI51" s="25"/>
      <c r="AJ51" s="28"/>
      <c r="AK51" s="25"/>
      <c r="AL51" s="48"/>
      <c r="AM51" s="54" t="s">
        <v>4</v>
      </c>
      <c r="AN51" s="56"/>
    </row>
    <row r="52" spans="1:40" ht="30" customHeight="1" x14ac:dyDescent="0.15">
      <c r="A52" s="46" t="s">
        <v>4</v>
      </c>
      <c r="B52" s="46" t="s">
        <v>4</v>
      </c>
      <c r="C52" s="46" t="s">
        <v>4</v>
      </c>
      <c r="D52" s="32"/>
      <c r="E52" s="32"/>
      <c r="F52" s="32"/>
      <c r="G52" s="32"/>
      <c r="H52" s="48"/>
      <c r="I52" s="46" t="s">
        <v>4</v>
      </c>
      <c r="J52" s="48"/>
      <c r="K52" s="7">
        <v>45860</v>
      </c>
      <c r="L52" s="4" t="s">
        <v>170</v>
      </c>
      <c r="M52" s="17" t="s">
        <v>291</v>
      </c>
      <c r="N52" s="4" t="s">
        <v>179</v>
      </c>
      <c r="O52" s="4" t="s">
        <v>172</v>
      </c>
      <c r="P52" s="12">
        <v>0</v>
      </c>
      <c r="Q52" s="32"/>
      <c r="R52" s="32"/>
      <c r="S52" s="32"/>
      <c r="T52" s="32"/>
      <c r="U52" s="48"/>
      <c r="V52" s="32"/>
      <c r="W52" s="32"/>
      <c r="X52" s="48"/>
      <c r="Y52" s="4" t="s">
        <v>182</v>
      </c>
      <c r="Z52" s="4" t="s">
        <v>183</v>
      </c>
      <c r="AA52" s="7">
        <v>45870</v>
      </c>
      <c r="AB52" s="4" t="s">
        <v>123</v>
      </c>
      <c r="AC52" s="4" t="s">
        <v>49</v>
      </c>
      <c r="AD52" s="4" t="s">
        <v>124</v>
      </c>
      <c r="AE52" s="14">
        <v>1</v>
      </c>
      <c r="AF52" s="26"/>
      <c r="AG52" s="26"/>
      <c r="AH52" s="26"/>
      <c r="AI52" s="26"/>
      <c r="AJ52" s="29"/>
      <c r="AK52" s="26"/>
      <c r="AL52" s="48"/>
      <c r="AM52" s="54" t="s">
        <v>4</v>
      </c>
      <c r="AN52" s="56"/>
    </row>
    <row r="53" spans="1:40" ht="60" customHeight="1" x14ac:dyDescent="0.15">
      <c r="A53" s="45" t="s">
        <v>184</v>
      </c>
      <c r="B53" s="45" t="s">
        <v>43</v>
      </c>
      <c r="C53" s="45" t="s">
        <v>44</v>
      </c>
      <c r="D53" s="30"/>
      <c r="E53" s="30"/>
      <c r="F53" s="30"/>
      <c r="G53" s="30"/>
      <c r="H53" s="48"/>
      <c r="I53" s="46" t="s">
        <v>4</v>
      </c>
      <c r="J53" s="48"/>
      <c r="K53" s="30"/>
      <c r="L53" s="30"/>
      <c r="M53" s="30"/>
      <c r="N53" s="30"/>
      <c r="O53" s="30"/>
      <c r="P53" s="50"/>
      <c r="Q53" s="30"/>
      <c r="R53" s="30"/>
      <c r="S53" s="30"/>
      <c r="T53" s="30"/>
      <c r="U53" s="48"/>
      <c r="V53" s="30"/>
      <c r="W53" s="30"/>
      <c r="X53" s="48"/>
      <c r="Y53" s="30"/>
      <c r="Z53" s="30"/>
      <c r="AA53" s="30"/>
      <c r="AB53" s="30"/>
      <c r="AC53" s="30"/>
      <c r="AD53" s="30"/>
      <c r="AE53" s="48"/>
      <c r="AF53" s="4" t="s">
        <v>185</v>
      </c>
      <c r="AG53" s="4" t="s">
        <v>100</v>
      </c>
      <c r="AH53" s="4" t="s">
        <v>101</v>
      </c>
      <c r="AI53" s="4" t="s">
        <v>55</v>
      </c>
      <c r="AJ53" s="7">
        <v>45898</v>
      </c>
      <c r="AK53" s="4" t="s">
        <v>49</v>
      </c>
      <c r="AL53" s="14">
        <v>30</v>
      </c>
      <c r="AM53" s="53">
        <v>20</v>
      </c>
      <c r="AN53" s="56">
        <f>H53+J53+P53+U53+X53+AE53+AL53+AL54+AL55+AL56+AM53</f>
        <v>77</v>
      </c>
    </row>
    <row r="54" spans="1:40" ht="30" customHeight="1" x14ac:dyDescent="0.15">
      <c r="A54" s="46" t="s">
        <v>4</v>
      </c>
      <c r="B54" s="46" t="s">
        <v>4</v>
      </c>
      <c r="C54" s="46" t="s">
        <v>4</v>
      </c>
      <c r="D54" s="31"/>
      <c r="E54" s="31"/>
      <c r="F54" s="31"/>
      <c r="G54" s="31"/>
      <c r="H54" s="48"/>
      <c r="I54" s="46" t="s">
        <v>4</v>
      </c>
      <c r="J54" s="48"/>
      <c r="K54" s="31"/>
      <c r="L54" s="31"/>
      <c r="M54" s="31"/>
      <c r="N54" s="31"/>
      <c r="O54" s="31"/>
      <c r="P54" s="50"/>
      <c r="Q54" s="31"/>
      <c r="R54" s="31"/>
      <c r="S54" s="31"/>
      <c r="T54" s="31"/>
      <c r="U54" s="48"/>
      <c r="V54" s="31"/>
      <c r="W54" s="31"/>
      <c r="X54" s="48"/>
      <c r="Y54" s="31"/>
      <c r="Z54" s="31"/>
      <c r="AA54" s="31"/>
      <c r="AB54" s="31"/>
      <c r="AC54" s="31"/>
      <c r="AD54" s="31"/>
      <c r="AE54" s="48"/>
      <c r="AF54" s="4" t="s">
        <v>186</v>
      </c>
      <c r="AG54" s="4" t="s">
        <v>65</v>
      </c>
      <c r="AH54" s="20" t="s">
        <v>314</v>
      </c>
      <c r="AI54" s="4" t="s">
        <v>48</v>
      </c>
      <c r="AJ54" s="7">
        <v>45842</v>
      </c>
      <c r="AK54" s="4" t="s">
        <v>49</v>
      </c>
      <c r="AL54" s="14">
        <v>20</v>
      </c>
      <c r="AM54" s="54" t="s">
        <v>4</v>
      </c>
      <c r="AN54" s="56"/>
    </row>
    <row r="55" spans="1:40" ht="45" customHeight="1" x14ac:dyDescent="0.15">
      <c r="A55" s="46" t="s">
        <v>4</v>
      </c>
      <c r="B55" s="46" t="s">
        <v>4</v>
      </c>
      <c r="C55" s="46" t="s">
        <v>4</v>
      </c>
      <c r="D55" s="31"/>
      <c r="E55" s="31"/>
      <c r="F55" s="31"/>
      <c r="G55" s="31"/>
      <c r="H55" s="48"/>
      <c r="I55" s="46" t="s">
        <v>4</v>
      </c>
      <c r="J55" s="48"/>
      <c r="K55" s="31"/>
      <c r="L55" s="31"/>
      <c r="M55" s="31"/>
      <c r="N55" s="31"/>
      <c r="O55" s="31"/>
      <c r="P55" s="50"/>
      <c r="Q55" s="31"/>
      <c r="R55" s="31"/>
      <c r="S55" s="31"/>
      <c r="T55" s="31"/>
      <c r="U55" s="48"/>
      <c r="V55" s="31"/>
      <c r="W55" s="31"/>
      <c r="X55" s="48"/>
      <c r="Y55" s="31"/>
      <c r="Z55" s="31"/>
      <c r="AA55" s="31"/>
      <c r="AB55" s="31"/>
      <c r="AC55" s="31"/>
      <c r="AD55" s="31"/>
      <c r="AE55" s="48"/>
      <c r="AF55" s="4" t="s">
        <v>187</v>
      </c>
      <c r="AG55" s="4" t="s">
        <v>188</v>
      </c>
      <c r="AH55" s="4" t="s">
        <v>47</v>
      </c>
      <c r="AI55" s="4" t="s">
        <v>48</v>
      </c>
      <c r="AJ55" s="7">
        <v>45735</v>
      </c>
      <c r="AK55" s="4" t="s">
        <v>49</v>
      </c>
      <c r="AL55" s="14">
        <v>5</v>
      </c>
      <c r="AM55" s="54" t="s">
        <v>4</v>
      </c>
      <c r="AN55" s="56"/>
    </row>
    <row r="56" spans="1:40" ht="30" customHeight="1" x14ac:dyDescent="0.15">
      <c r="A56" s="46" t="s">
        <v>4</v>
      </c>
      <c r="B56" s="46" t="s">
        <v>4</v>
      </c>
      <c r="C56" s="46" t="s">
        <v>4</v>
      </c>
      <c r="D56" s="32"/>
      <c r="E56" s="32"/>
      <c r="F56" s="32"/>
      <c r="G56" s="32"/>
      <c r="H56" s="48"/>
      <c r="I56" s="46" t="s">
        <v>4</v>
      </c>
      <c r="J56" s="48"/>
      <c r="K56" s="32"/>
      <c r="L56" s="32"/>
      <c r="M56" s="32"/>
      <c r="N56" s="32"/>
      <c r="O56" s="32"/>
      <c r="P56" s="50"/>
      <c r="Q56" s="32"/>
      <c r="R56" s="32"/>
      <c r="S56" s="32"/>
      <c r="T56" s="32"/>
      <c r="U56" s="48"/>
      <c r="V56" s="32"/>
      <c r="W56" s="32"/>
      <c r="X56" s="48"/>
      <c r="Y56" s="32"/>
      <c r="Z56" s="32"/>
      <c r="AA56" s="32"/>
      <c r="AB56" s="32"/>
      <c r="AC56" s="32"/>
      <c r="AD56" s="32"/>
      <c r="AE56" s="48"/>
      <c r="AF56" s="4" t="s">
        <v>189</v>
      </c>
      <c r="AG56" s="4" t="s">
        <v>190</v>
      </c>
      <c r="AH56" s="4" t="s">
        <v>54</v>
      </c>
      <c r="AI56" s="4" t="s">
        <v>48</v>
      </c>
      <c r="AJ56" s="7">
        <v>45856</v>
      </c>
      <c r="AK56" s="4" t="s">
        <v>49</v>
      </c>
      <c r="AL56" s="14">
        <v>2</v>
      </c>
      <c r="AM56" s="54" t="s">
        <v>4</v>
      </c>
      <c r="AN56" s="56"/>
    </row>
    <row r="57" spans="1:40" ht="30" customHeight="1" x14ac:dyDescent="0.15">
      <c r="A57" s="45" t="s">
        <v>191</v>
      </c>
      <c r="B57" s="45" t="s">
        <v>43</v>
      </c>
      <c r="C57" s="45" t="s">
        <v>44</v>
      </c>
      <c r="D57" s="30"/>
      <c r="E57" s="30"/>
      <c r="F57" s="30"/>
      <c r="G57" s="30"/>
      <c r="H57" s="48"/>
      <c r="I57" s="46" t="s">
        <v>4</v>
      </c>
      <c r="J57" s="48"/>
      <c r="K57" s="30"/>
      <c r="L57" s="30"/>
      <c r="M57" s="30"/>
      <c r="N57" s="30"/>
      <c r="O57" s="30"/>
      <c r="P57" s="50"/>
      <c r="Q57" s="30"/>
      <c r="R57" s="30"/>
      <c r="S57" s="30"/>
      <c r="T57" s="30"/>
      <c r="U57" s="48"/>
      <c r="V57" s="30"/>
      <c r="W57" s="30"/>
      <c r="X57" s="48"/>
      <c r="Y57" s="30"/>
      <c r="Z57" s="30"/>
      <c r="AA57" s="30"/>
      <c r="AB57" s="30"/>
      <c r="AC57" s="30"/>
      <c r="AD57" s="30"/>
      <c r="AE57" s="48"/>
      <c r="AF57" s="4" t="s">
        <v>192</v>
      </c>
      <c r="AG57" s="4" t="s">
        <v>65</v>
      </c>
      <c r="AH57" s="13" t="s">
        <v>313</v>
      </c>
      <c r="AI57" s="4" t="s">
        <v>55</v>
      </c>
      <c r="AJ57" s="7">
        <v>45754</v>
      </c>
      <c r="AK57" s="4" t="s">
        <v>49</v>
      </c>
      <c r="AL57" s="14">
        <v>20</v>
      </c>
      <c r="AM57" s="53">
        <v>20</v>
      </c>
      <c r="AN57" s="56">
        <f>H57+J57+P57+U57+X57+AE57+AL57+AL58+AL59+AM57</f>
        <v>65</v>
      </c>
    </row>
    <row r="58" spans="1:40" ht="30" customHeight="1" x14ac:dyDescent="0.15">
      <c r="A58" s="46" t="s">
        <v>4</v>
      </c>
      <c r="B58" s="46" t="s">
        <v>4</v>
      </c>
      <c r="C58" s="46" t="s">
        <v>4</v>
      </c>
      <c r="D58" s="31"/>
      <c r="E58" s="31"/>
      <c r="F58" s="31"/>
      <c r="G58" s="31"/>
      <c r="H58" s="48"/>
      <c r="I58" s="46" t="s">
        <v>4</v>
      </c>
      <c r="J58" s="48"/>
      <c r="K58" s="31"/>
      <c r="L58" s="31"/>
      <c r="M58" s="31"/>
      <c r="N58" s="31"/>
      <c r="O58" s="31"/>
      <c r="P58" s="50"/>
      <c r="Q58" s="31"/>
      <c r="R58" s="31"/>
      <c r="S58" s="31"/>
      <c r="T58" s="31"/>
      <c r="U58" s="48"/>
      <c r="V58" s="31"/>
      <c r="W58" s="31"/>
      <c r="X58" s="48"/>
      <c r="Y58" s="31"/>
      <c r="Z58" s="31"/>
      <c r="AA58" s="31"/>
      <c r="AB58" s="31"/>
      <c r="AC58" s="31"/>
      <c r="AD58" s="31"/>
      <c r="AE58" s="48"/>
      <c r="AF58" s="4" t="s">
        <v>193</v>
      </c>
      <c r="AG58" s="4" t="s">
        <v>65</v>
      </c>
      <c r="AH58" s="4" t="s">
        <v>64</v>
      </c>
      <c r="AI58" s="4" t="s">
        <v>48</v>
      </c>
      <c r="AJ58" s="7">
        <v>45854</v>
      </c>
      <c r="AK58" s="4" t="s">
        <v>49</v>
      </c>
      <c r="AL58" s="14">
        <v>20</v>
      </c>
      <c r="AM58" s="54" t="s">
        <v>4</v>
      </c>
      <c r="AN58" s="56"/>
    </row>
    <row r="59" spans="1:40" ht="60" customHeight="1" x14ac:dyDescent="0.15">
      <c r="A59" s="46" t="s">
        <v>4</v>
      </c>
      <c r="B59" s="46" t="s">
        <v>4</v>
      </c>
      <c r="C59" s="46" t="s">
        <v>4</v>
      </c>
      <c r="D59" s="32"/>
      <c r="E59" s="32"/>
      <c r="F59" s="32"/>
      <c r="G59" s="32"/>
      <c r="H59" s="48"/>
      <c r="I59" s="46" t="s">
        <v>4</v>
      </c>
      <c r="J59" s="48"/>
      <c r="K59" s="32"/>
      <c r="L59" s="32"/>
      <c r="M59" s="32"/>
      <c r="N59" s="32"/>
      <c r="O59" s="32"/>
      <c r="P59" s="50"/>
      <c r="Q59" s="32"/>
      <c r="R59" s="32"/>
      <c r="S59" s="32"/>
      <c r="T59" s="32"/>
      <c r="U59" s="48"/>
      <c r="V59" s="32"/>
      <c r="W59" s="32"/>
      <c r="X59" s="48"/>
      <c r="Y59" s="32"/>
      <c r="Z59" s="32"/>
      <c r="AA59" s="32"/>
      <c r="AB59" s="32"/>
      <c r="AC59" s="32"/>
      <c r="AD59" s="32"/>
      <c r="AE59" s="48"/>
      <c r="AF59" s="4" t="s">
        <v>304</v>
      </c>
      <c r="AG59" s="4" t="s">
        <v>57</v>
      </c>
      <c r="AH59" s="4" t="s">
        <v>47</v>
      </c>
      <c r="AI59" s="4" t="s">
        <v>55</v>
      </c>
      <c r="AJ59" s="7">
        <v>45809</v>
      </c>
      <c r="AK59" s="4" t="s">
        <v>49</v>
      </c>
      <c r="AL59" s="14">
        <v>5</v>
      </c>
      <c r="AM59" s="54" t="s">
        <v>4</v>
      </c>
      <c r="AN59" s="56"/>
    </row>
    <row r="60" spans="1:40" ht="30" customHeight="1" x14ac:dyDescent="0.15">
      <c r="A60" s="4" t="s">
        <v>194</v>
      </c>
      <c r="B60" s="4" t="s">
        <v>43</v>
      </c>
      <c r="C60" s="4" t="s">
        <v>44</v>
      </c>
      <c r="D60" s="6"/>
      <c r="E60" s="6"/>
      <c r="F60" s="6"/>
      <c r="G60" s="6"/>
      <c r="H60" s="14"/>
      <c r="I60" s="6" t="s">
        <v>4</v>
      </c>
      <c r="J60" s="14"/>
      <c r="K60" s="6"/>
      <c r="L60" s="6"/>
      <c r="M60" s="6"/>
      <c r="N60" s="6"/>
      <c r="O60" s="6"/>
      <c r="P60" s="8"/>
      <c r="Q60" s="6"/>
      <c r="R60" s="6"/>
      <c r="S60" s="6"/>
      <c r="T60" s="6"/>
      <c r="U60" s="14"/>
      <c r="V60" s="6"/>
      <c r="W60" s="6"/>
      <c r="X60" s="14"/>
      <c r="Y60" s="6"/>
      <c r="Z60" s="6"/>
      <c r="AA60" s="6"/>
      <c r="AB60" s="6"/>
      <c r="AC60" s="6"/>
      <c r="AD60" s="6"/>
      <c r="AE60" s="14"/>
      <c r="AF60" s="4" t="s">
        <v>195</v>
      </c>
      <c r="AG60" s="4" t="s">
        <v>176</v>
      </c>
      <c r="AH60" s="4" t="s">
        <v>108</v>
      </c>
      <c r="AI60" s="4" t="s">
        <v>48</v>
      </c>
      <c r="AJ60" s="7">
        <v>45800</v>
      </c>
      <c r="AK60" s="4" t="s">
        <v>49</v>
      </c>
      <c r="AL60" s="14">
        <v>25</v>
      </c>
      <c r="AM60" s="10">
        <v>18</v>
      </c>
      <c r="AN60" s="21">
        <f>H60+J60+P60+U60+X60+AE60+AL60+AM60</f>
        <v>43</v>
      </c>
    </row>
    <row r="61" spans="1:40" ht="15" customHeight="1" x14ac:dyDescent="0.15">
      <c r="A61" s="4" t="s">
        <v>196</v>
      </c>
      <c r="B61" s="4" t="s">
        <v>43</v>
      </c>
      <c r="C61" s="4" t="s">
        <v>44</v>
      </c>
      <c r="D61" s="6"/>
      <c r="E61" s="6"/>
      <c r="F61" s="6"/>
      <c r="G61" s="6"/>
      <c r="H61" s="14"/>
      <c r="I61" s="6" t="s">
        <v>4</v>
      </c>
      <c r="J61" s="14"/>
      <c r="K61" s="6"/>
      <c r="L61" s="6"/>
      <c r="M61" s="6"/>
      <c r="N61" s="6"/>
      <c r="O61" s="6"/>
      <c r="P61" s="8"/>
      <c r="Q61" s="6"/>
      <c r="R61" s="6"/>
      <c r="S61" s="6"/>
      <c r="T61" s="6"/>
      <c r="U61" s="14"/>
      <c r="V61" s="6"/>
      <c r="W61" s="6"/>
      <c r="X61" s="14"/>
      <c r="Y61" s="6"/>
      <c r="Z61" s="6"/>
      <c r="AA61" s="6"/>
      <c r="AB61" s="6"/>
      <c r="AC61" s="6"/>
      <c r="AD61" s="6"/>
      <c r="AE61" s="14"/>
      <c r="AF61" s="6" t="s">
        <v>4</v>
      </c>
      <c r="AG61" s="6" t="s">
        <v>4</v>
      </c>
      <c r="AH61" s="6" t="s">
        <v>4</v>
      </c>
      <c r="AI61" s="6" t="s">
        <v>4</v>
      </c>
      <c r="AJ61" s="6" t="s">
        <v>4</v>
      </c>
      <c r="AK61" s="6" t="s">
        <v>4</v>
      </c>
      <c r="AL61" s="19"/>
      <c r="AM61" s="10">
        <v>20</v>
      </c>
      <c r="AN61" s="21">
        <f>H61+J61+P61+U61+X61+AE61+AL61+AM61</f>
        <v>20</v>
      </c>
    </row>
    <row r="62" spans="1:40" ht="15" customHeight="1" x14ac:dyDescent="0.15">
      <c r="A62" s="4" t="s">
        <v>197</v>
      </c>
      <c r="B62" s="4" t="s">
        <v>43</v>
      </c>
      <c r="C62" s="4" t="s">
        <v>44</v>
      </c>
      <c r="D62" s="6"/>
      <c r="E62" s="6"/>
      <c r="F62" s="6"/>
      <c r="G62" s="6"/>
      <c r="H62" s="14"/>
      <c r="I62" s="6" t="s">
        <v>4</v>
      </c>
      <c r="J62" s="14"/>
      <c r="K62" s="6"/>
      <c r="L62" s="6"/>
      <c r="M62" s="6"/>
      <c r="N62" s="6"/>
      <c r="O62" s="6"/>
      <c r="P62" s="8"/>
      <c r="Q62" s="6"/>
      <c r="R62" s="6"/>
      <c r="S62" s="6"/>
      <c r="T62" s="6"/>
      <c r="U62" s="14"/>
      <c r="V62" s="6"/>
      <c r="W62" s="6"/>
      <c r="X62" s="14"/>
      <c r="Y62" s="6"/>
      <c r="Z62" s="6"/>
      <c r="AA62" s="6"/>
      <c r="AB62" s="6"/>
      <c r="AC62" s="6"/>
      <c r="AD62" s="6"/>
      <c r="AE62" s="14"/>
      <c r="AF62" s="6" t="s">
        <v>4</v>
      </c>
      <c r="AG62" s="6" t="s">
        <v>4</v>
      </c>
      <c r="AH62" s="6" t="s">
        <v>4</v>
      </c>
      <c r="AI62" s="6" t="s">
        <v>4</v>
      </c>
      <c r="AJ62" s="6" t="s">
        <v>4</v>
      </c>
      <c r="AK62" s="6" t="s">
        <v>4</v>
      </c>
      <c r="AL62" s="19"/>
      <c r="AM62" s="10">
        <v>20</v>
      </c>
      <c r="AN62" s="21">
        <f>H62+J62+P62+U62+X62+AE62+AL62+AM62</f>
        <v>20</v>
      </c>
    </row>
    <row r="63" spans="1:40" ht="30" customHeight="1" x14ac:dyDescent="0.15">
      <c r="A63" s="45" t="s">
        <v>198</v>
      </c>
      <c r="B63" s="45" t="s">
        <v>43</v>
      </c>
      <c r="C63" s="45" t="s">
        <v>44</v>
      </c>
      <c r="D63" s="30"/>
      <c r="E63" s="30"/>
      <c r="F63" s="30"/>
      <c r="G63" s="30"/>
      <c r="H63" s="48"/>
      <c r="I63" s="46" t="s">
        <v>4</v>
      </c>
      <c r="J63" s="48"/>
      <c r="K63" s="30"/>
      <c r="L63" s="30"/>
      <c r="M63" s="30"/>
      <c r="N63" s="30"/>
      <c r="O63" s="30"/>
      <c r="P63" s="50"/>
      <c r="Q63" s="7">
        <v>45803</v>
      </c>
      <c r="R63" s="4" t="s">
        <v>199</v>
      </c>
      <c r="S63" s="4" t="s">
        <v>200</v>
      </c>
      <c r="T63" s="4" t="s">
        <v>87</v>
      </c>
      <c r="U63" s="51">
        <v>0</v>
      </c>
      <c r="V63" s="30"/>
      <c r="W63" s="30"/>
      <c r="X63" s="48"/>
      <c r="Y63" s="30"/>
      <c r="Z63" s="30"/>
      <c r="AA63" s="30"/>
      <c r="AB63" s="30"/>
      <c r="AC63" s="30"/>
      <c r="AD63" s="30"/>
      <c r="AE63" s="48"/>
      <c r="AF63" s="4" t="s">
        <v>201</v>
      </c>
      <c r="AG63" s="4" t="s">
        <v>202</v>
      </c>
      <c r="AH63" s="4" t="s">
        <v>47</v>
      </c>
      <c r="AI63" s="4" t="s">
        <v>55</v>
      </c>
      <c r="AJ63" s="7">
        <v>45744</v>
      </c>
      <c r="AK63" s="4" t="s">
        <v>49</v>
      </c>
      <c r="AL63" s="14">
        <v>5</v>
      </c>
      <c r="AM63" s="53">
        <v>20</v>
      </c>
      <c r="AN63" s="56">
        <f>H63+J63+P63+U63+X63+AE63+AL63+AL64+AM63</f>
        <v>27</v>
      </c>
    </row>
    <row r="64" spans="1:40" ht="15" customHeight="1" x14ac:dyDescent="0.15">
      <c r="A64" s="46" t="s">
        <v>4</v>
      </c>
      <c r="B64" s="46" t="s">
        <v>4</v>
      </c>
      <c r="C64" s="46" t="s">
        <v>4</v>
      </c>
      <c r="D64" s="31"/>
      <c r="E64" s="31"/>
      <c r="F64" s="31"/>
      <c r="G64" s="31"/>
      <c r="H64" s="48"/>
      <c r="I64" s="46" t="s">
        <v>4</v>
      </c>
      <c r="J64" s="48"/>
      <c r="K64" s="31"/>
      <c r="L64" s="31"/>
      <c r="M64" s="31"/>
      <c r="N64" s="31"/>
      <c r="O64" s="31"/>
      <c r="P64" s="50"/>
      <c r="Q64" s="7">
        <v>45833</v>
      </c>
      <c r="R64" s="4" t="s">
        <v>203</v>
      </c>
      <c r="S64" s="4" t="s">
        <v>204</v>
      </c>
      <c r="T64" s="4" t="s">
        <v>87</v>
      </c>
      <c r="U64" s="51"/>
      <c r="V64" s="31"/>
      <c r="W64" s="31"/>
      <c r="X64" s="48"/>
      <c r="Y64" s="31"/>
      <c r="Z64" s="31"/>
      <c r="AA64" s="31"/>
      <c r="AB64" s="31"/>
      <c r="AC64" s="31"/>
      <c r="AD64" s="31"/>
      <c r="AE64" s="48"/>
      <c r="AF64" s="24" t="s">
        <v>205</v>
      </c>
      <c r="AG64" s="24" t="s">
        <v>206</v>
      </c>
      <c r="AH64" s="24" t="s">
        <v>54</v>
      </c>
      <c r="AI64" s="24" t="s">
        <v>55</v>
      </c>
      <c r="AJ64" s="27">
        <v>45791</v>
      </c>
      <c r="AK64" s="24" t="s">
        <v>49</v>
      </c>
      <c r="AL64" s="22">
        <v>2</v>
      </c>
      <c r="AM64" s="54" t="s">
        <v>4</v>
      </c>
      <c r="AN64" s="56"/>
    </row>
    <row r="65" spans="1:40" ht="15" customHeight="1" x14ac:dyDescent="0.15">
      <c r="A65" s="46" t="s">
        <v>4</v>
      </c>
      <c r="B65" s="46" t="s">
        <v>4</v>
      </c>
      <c r="C65" s="46" t="s">
        <v>4</v>
      </c>
      <c r="D65" s="32"/>
      <c r="E65" s="32"/>
      <c r="F65" s="32"/>
      <c r="G65" s="32"/>
      <c r="H65" s="48"/>
      <c r="I65" s="46" t="s">
        <v>4</v>
      </c>
      <c r="J65" s="48"/>
      <c r="K65" s="32"/>
      <c r="L65" s="32"/>
      <c r="M65" s="32"/>
      <c r="N65" s="32"/>
      <c r="O65" s="32"/>
      <c r="P65" s="50"/>
      <c r="Q65" s="7">
        <v>45653</v>
      </c>
      <c r="R65" s="4" t="s">
        <v>207</v>
      </c>
      <c r="S65" s="4" t="s">
        <v>204</v>
      </c>
      <c r="T65" s="4" t="s">
        <v>87</v>
      </c>
      <c r="U65" s="51"/>
      <c r="V65" s="32"/>
      <c r="W65" s="32"/>
      <c r="X65" s="48"/>
      <c r="Y65" s="32"/>
      <c r="Z65" s="32"/>
      <c r="AA65" s="32"/>
      <c r="AB65" s="32"/>
      <c r="AC65" s="32"/>
      <c r="AD65" s="32"/>
      <c r="AE65" s="48"/>
      <c r="AF65" s="26"/>
      <c r="AG65" s="26"/>
      <c r="AH65" s="26"/>
      <c r="AI65" s="26"/>
      <c r="AJ65" s="29"/>
      <c r="AK65" s="26"/>
      <c r="AL65" s="23"/>
      <c r="AM65" s="54" t="s">
        <v>4</v>
      </c>
      <c r="AN65" s="56"/>
    </row>
    <row r="66" spans="1:40" ht="15" customHeight="1" x14ac:dyDescent="0.15">
      <c r="A66" s="4" t="s">
        <v>208</v>
      </c>
      <c r="B66" s="4" t="s">
        <v>43</v>
      </c>
      <c r="C66" s="4" t="s">
        <v>44</v>
      </c>
      <c r="D66" s="7">
        <v>45536</v>
      </c>
      <c r="E66" s="7">
        <v>45901</v>
      </c>
      <c r="F66" s="4" t="s">
        <v>209</v>
      </c>
      <c r="G66" s="4" t="s">
        <v>91</v>
      </c>
      <c r="H66" s="14">
        <v>2</v>
      </c>
      <c r="I66" s="6" t="s">
        <v>4</v>
      </c>
      <c r="J66" s="14"/>
      <c r="K66" s="6"/>
      <c r="L66" s="6"/>
      <c r="M66" s="6"/>
      <c r="N66" s="6"/>
      <c r="O66" s="6"/>
      <c r="P66" s="8"/>
      <c r="Q66" s="6"/>
      <c r="R66" s="6"/>
      <c r="S66" s="6"/>
      <c r="T66" s="6"/>
      <c r="U66" s="14"/>
      <c r="V66" s="6"/>
      <c r="W66" s="6"/>
      <c r="X66" s="14"/>
      <c r="Y66" s="6"/>
      <c r="Z66" s="6"/>
      <c r="AA66" s="6"/>
      <c r="AB66" s="6"/>
      <c r="AC66" s="6"/>
      <c r="AD66" s="6"/>
      <c r="AE66" s="14"/>
      <c r="AF66" s="4" t="s">
        <v>210</v>
      </c>
      <c r="AG66" s="4" t="s">
        <v>65</v>
      </c>
      <c r="AH66" s="4" t="s">
        <v>64</v>
      </c>
      <c r="AI66" s="4" t="s">
        <v>55</v>
      </c>
      <c r="AJ66" s="7">
        <v>45643</v>
      </c>
      <c r="AK66" s="4" t="s">
        <v>49</v>
      </c>
      <c r="AL66" s="14">
        <v>20</v>
      </c>
      <c r="AM66" s="10">
        <v>20</v>
      </c>
      <c r="AN66" s="21">
        <f>H66+J66+P66+U66+X66+AE66+AL66+AM66</f>
        <v>42</v>
      </c>
    </row>
    <row r="67" spans="1:40" ht="15" customHeight="1" x14ac:dyDescent="0.15">
      <c r="A67" s="45" t="s">
        <v>211</v>
      </c>
      <c r="B67" s="45" t="s">
        <v>43</v>
      </c>
      <c r="C67" s="45" t="s">
        <v>44</v>
      </c>
      <c r="D67" s="30"/>
      <c r="E67" s="30"/>
      <c r="F67" s="30"/>
      <c r="G67" s="30"/>
      <c r="H67" s="48"/>
      <c r="I67" s="46" t="s">
        <v>4</v>
      </c>
      <c r="J67" s="48"/>
      <c r="K67" s="30"/>
      <c r="L67" s="30"/>
      <c r="M67" s="30"/>
      <c r="N67" s="30"/>
      <c r="O67" s="30"/>
      <c r="P67" s="50"/>
      <c r="Q67" s="30"/>
      <c r="R67" s="30"/>
      <c r="S67" s="30"/>
      <c r="T67" s="30"/>
      <c r="U67" s="48"/>
      <c r="V67" s="30"/>
      <c r="W67" s="30"/>
      <c r="X67" s="48"/>
      <c r="Y67" s="4" t="s">
        <v>212</v>
      </c>
      <c r="Z67" s="4" t="s">
        <v>213</v>
      </c>
      <c r="AA67" s="7">
        <v>45987</v>
      </c>
      <c r="AB67" s="4" t="s">
        <v>123</v>
      </c>
      <c r="AC67" s="4" t="s">
        <v>49</v>
      </c>
      <c r="AD67" s="4" t="s">
        <v>124</v>
      </c>
      <c r="AE67" s="14">
        <v>1</v>
      </c>
      <c r="AF67" s="24" t="s">
        <v>214</v>
      </c>
      <c r="AG67" s="24" t="s">
        <v>215</v>
      </c>
      <c r="AH67" s="24" t="s">
        <v>47</v>
      </c>
      <c r="AI67" s="24" t="s">
        <v>55</v>
      </c>
      <c r="AJ67" s="27">
        <v>45767</v>
      </c>
      <c r="AK67" s="33" t="s">
        <v>315</v>
      </c>
      <c r="AL67" s="48">
        <v>0</v>
      </c>
      <c r="AM67" s="54">
        <v>20</v>
      </c>
      <c r="AN67" s="56">
        <f>H67+J67+P67+U67+X67+AE67+AE68+AL67+AM67</f>
        <v>22</v>
      </c>
    </row>
    <row r="68" spans="1:40" ht="15" customHeight="1" x14ac:dyDescent="0.15">
      <c r="A68" s="46" t="s">
        <v>4</v>
      </c>
      <c r="B68" s="46" t="s">
        <v>4</v>
      </c>
      <c r="C68" s="46" t="s">
        <v>4</v>
      </c>
      <c r="D68" s="32"/>
      <c r="E68" s="32"/>
      <c r="F68" s="32"/>
      <c r="G68" s="32"/>
      <c r="H68" s="48"/>
      <c r="I68" s="46" t="s">
        <v>4</v>
      </c>
      <c r="J68" s="48"/>
      <c r="K68" s="32"/>
      <c r="L68" s="32"/>
      <c r="M68" s="32"/>
      <c r="N68" s="32"/>
      <c r="O68" s="32"/>
      <c r="P68" s="50"/>
      <c r="Q68" s="32"/>
      <c r="R68" s="32"/>
      <c r="S68" s="32"/>
      <c r="T68" s="32"/>
      <c r="U68" s="48"/>
      <c r="V68" s="32"/>
      <c r="W68" s="32"/>
      <c r="X68" s="48"/>
      <c r="Y68" s="4" t="s">
        <v>216</v>
      </c>
      <c r="Z68" s="4" t="s">
        <v>217</v>
      </c>
      <c r="AA68" s="7">
        <v>45987</v>
      </c>
      <c r="AB68" s="4" t="s">
        <v>123</v>
      </c>
      <c r="AC68" s="4" t="s">
        <v>49</v>
      </c>
      <c r="AD68" s="4" t="s">
        <v>124</v>
      </c>
      <c r="AE68" s="14">
        <v>1</v>
      </c>
      <c r="AF68" s="26"/>
      <c r="AG68" s="26"/>
      <c r="AH68" s="26"/>
      <c r="AI68" s="26"/>
      <c r="AJ68" s="29"/>
      <c r="AK68" s="34"/>
      <c r="AL68" s="48"/>
      <c r="AM68" s="54" t="s">
        <v>4</v>
      </c>
      <c r="AN68" s="56"/>
    </row>
    <row r="69" spans="1:40" ht="45" customHeight="1" x14ac:dyDescent="0.15">
      <c r="A69" s="4" t="s">
        <v>218</v>
      </c>
      <c r="B69" s="4" t="s">
        <v>43</v>
      </c>
      <c r="C69" s="4" t="s">
        <v>44</v>
      </c>
      <c r="D69" s="6"/>
      <c r="E69" s="6"/>
      <c r="F69" s="6"/>
      <c r="G69" s="6"/>
      <c r="H69" s="14"/>
      <c r="I69" s="6" t="s">
        <v>4</v>
      </c>
      <c r="J69" s="14"/>
      <c r="K69" s="6"/>
      <c r="L69" s="6"/>
      <c r="M69" s="6"/>
      <c r="N69" s="6"/>
      <c r="O69" s="6"/>
      <c r="P69" s="8"/>
      <c r="Q69" s="6"/>
      <c r="R69" s="6"/>
      <c r="S69" s="6"/>
      <c r="T69" s="6"/>
      <c r="U69" s="14"/>
      <c r="V69" s="6"/>
      <c r="W69" s="6"/>
      <c r="X69" s="14"/>
      <c r="Y69" s="6" t="s">
        <v>4</v>
      </c>
      <c r="Z69" s="6" t="s">
        <v>4</v>
      </c>
      <c r="AA69" s="6" t="s">
        <v>4</v>
      </c>
      <c r="AB69" s="6" t="s">
        <v>4</v>
      </c>
      <c r="AC69" s="6" t="s">
        <v>4</v>
      </c>
      <c r="AD69" s="6" t="s">
        <v>4</v>
      </c>
      <c r="AE69" s="14"/>
      <c r="AF69" s="4" t="s">
        <v>305</v>
      </c>
      <c r="AG69" s="4" t="s">
        <v>219</v>
      </c>
      <c r="AH69" s="4" t="s">
        <v>101</v>
      </c>
      <c r="AI69" s="4" t="s">
        <v>55</v>
      </c>
      <c r="AJ69" s="7">
        <v>45888</v>
      </c>
      <c r="AK69" s="4" t="s">
        <v>49</v>
      </c>
      <c r="AL69" s="14">
        <v>30</v>
      </c>
      <c r="AM69" s="10">
        <v>20</v>
      </c>
      <c r="AN69" s="21">
        <f>H69+J69+P69+U69+X69+AE69+AL69+AM69</f>
        <v>50</v>
      </c>
    </row>
    <row r="70" spans="1:40" ht="30" customHeight="1" x14ac:dyDescent="0.15">
      <c r="A70" s="4" t="s">
        <v>220</v>
      </c>
      <c r="B70" s="4" t="s">
        <v>43</v>
      </c>
      <c r="C70" s="4" t="s">
        <v>44</v>
      </c>
      <c r="D70" s="6"/>
      <c r="E70" s="6"/>
      <c r="F70" s="6"/>
      <c r="G70" s="6"/>
      <c r="H70" s="14"/>
      <c r="I70" s="6" t="s">
        <v>4</v>
      </c>
      <c r="J70" s="14"/>
      <c r="K70" s="7">
        <v>45534</v>
      </c>
      <c r="L70" s="4" t="s">
        <v>221</v>
      </c>
      <c r="M70" s="4" t="s">
        <v>171</v>
      </c>
      <c r="N70" s="17" t="s">
        <v>293</v>
      </c>
      <c r="O70" s="4" t="s">
        <v>172</v>
      </c>
      <c r="P70" s="12">
        <v>8</v>
      </c>
      <c r="Q70" s="6"/>
      <c r="R70" s="6"/>
      <c r="S70" s="6"/>
      <c r="T70" s="6"/>
      <c r="U70" s="14"/>
      <c r="V70" s="6"/>
      <c r="W70" s="6"/>
      <c r="X70" s="14"/>
      <c r="Y70" s="6" t="s">
        <v>4</v>
      </c>
      <c r="Z70" s="6" t="s">
        <v>4</v>
      </c>
      <c r="AA70" s="6" t="s">
        <v>4</v>
      </c>
      <c r="AB70" s="6" t="s">
        <v>4</v>
      </c>
      <c r="AC70" s="6" t="s">
        <v>4</v>
      </c>
      <c r="AD70" s="6" t="s">
        <v>4</v>
      </c>
      <c r="AE70" s="14"/>
      <c r="AF70" s="4" t="s">
        <v>222</v>
      </c>
      <c r="AG70" s="4" t="s">
        <v>223</v>
      </c>
      <c r="AH70" s="4" t="s">
        <v>47</v>
      </c>
      <c r="AI70" s="4" t="s">
        <v>48</v>
      </c>
      <c r="AJ70" s="7">
        <v>45774</v>
      </c>
      <c r="AK70" s="4" t="s">
        <v>49</v>
      </c>
      <c r="AL70" s="14">
        <v>5</v>
      </c>
      <c r="AM70" s="10">
        <v>20</v>
      </c>
      <c r="AN70" s="21">
        <f>H70+J70+P70+U70+X70+AE70+AL70+AM70</f>
        <v>33</v>
      </c>
    </row>
    <row r="71" spans="1:40" ht="45" customHeight="1" x14ac:dyDescent="0.15">
      <c r="A71" s="4" t="s">
        <v>224</v>
      </c>
      <c r="B71" s="4" t="s">
        <v>43</v>
      </c>
      <c r="C71" s="4" t="s">
        <v>44</v>
      </c>
      <c r="D71" s="6"/>
      <c r="E71" s="6"/>
      <c r="F71" s="6"/>
      <c r="G71" s="6"/>
      <c r="H71" s="14"/>
      <c r="I71" s="4" t="s">
        <v>49</v>
      </c>
      <c r="J71" s="14">
        <v>2</v>
      </c>
      <c r="K71" s="6" t="s">
        <v>4</v>
      </c>
      <c r="L71" s="6" t="s">
        <v>4</v>
      </c>
      <c r="M71" s="6" t="s">
        <v>4</v>
      </c>
      <c r="N71" s="6" t="s">
        <v>4</v>
      </c>
      <c r="O71" s="6" t="s">
        <v>4</v>
      </c>
      <c r="P71" s="12"/>
      <c r="Q71" s="6"/>
      <c r="R71" s="6"/>
      <c r="S71" s="6"/>
      <c r="T71" s="6"/>
      <c r="U71" s="14"/>
      <c r="V71" s="6"/>
      <c r="W71" s="6"/>
      <c r="X71" s="14"/>
      <c r="Y71" s="6" t="s">
        <v>4</v>
      </c>
      <c r="Z71" s="6" t="s">
        <v>4</v>
      </c>
      <c r="AA71" s="6" t="s">
        <v>4</v>
      </c>
      <c r="AB71" s="6" t="s">
        <v>4</v>
      </c>
      <c r="AC71" s="6" t="s">
        <v>4</v>
      </c>
      <c r="AD71" s="6" t="s">
        <v>4</v>
      </c>
      <c r="AE71" s="14"/>
      <c r="AF71" s="4" t="s">
        <v>306</v>
      </c>
      <c r="AG71" s="4" t="s">
        <v>225</v>
      </c>
      <c r="AH71" s="4" t="s">
        <v>47</v>
      </c>
      <c r="AI71" s="4" t="s">
        <v>55</v>
      </c>
      <c r="AJ71" s="7">
        <v>45929</v>
      </c>
      <c r="AK71" s="4" t="s">
        <v>49</v>
      </c>
      <c r="AL71" s="14">
        <v>5</v>
      </c>
      <c r="AM71" s="10">
        <v>20</v>
      </c>
      <c r="AN71" s="21">
        <f>H71+J71+P71+U71+X71+AE71+AL71+AM71</f>
        <v>27</v>
      </c>
    </row>
    <row r="72" spans="1:40" ht="15" customHeight="1" x14ac:dyDescent="0.15">
      <c r="A72" s="45" t="s">
        <v>226</v>
      </c>
      <c r="B72" s="45" t="s">
        <v>43</v>
      </c>
      <c r="C72" s="45" t="s">
        <v>44</v>
      </c>
      <c r="D72" s="30"/>
      <c r="E72" s="30"/>
      <c r="F72" s="30"/>
      <c r="G72" s="30"/>
      <c r="H72" s="48"/>
      <c r="I72" s="46" t="s">
        <v>4</v>
      </c>
      <c r="J72" s="48"/>
      <c r="K72" s="7">
        <v>45879</v>
      </c>
      <c r="L72" s="4" t="s">
        <v>84</v>
      </c>
      <c r="M72" s="4" t="s">
        <v>171</v>
      </c>
      <c r="N72" s="4" t="s">
        <v>86</v>
      </c>
      <c r="O72" s="4" t="s">
        <v>172</v>
      </c>
      <c r="P72" s="12">
        <v>10</v>
      </c>
      <c r="Q72" s="30"/>
      <c r="R72" s="30"/>
      <c r="S72" s="30"/>
      <c r="T72" s="30"/>
      <c r="U72" s="48"/>
      <c r="V72" s="30"/>
      <c r="W72" s="30"/>
      <c r="X72" s="48"/>
      <c r="Y72" s="4" t="s">
        <v>227</v>
      </c>
      <c r="Z72" s="4" t="s">
        <v>228</v>
      </c>
      <c r="AA72" s="7">
        <v>45825</v>
      </c>
      <c r="AB72" s="4" t="s">
        <v>135</v>
      </c>
      <c r="AC72" s="4" t="s">
        <v>68</v>
      </c>
      <c r="AD72" s="4" t="s">
        <v>138</v>
      </c>
      <c r="AE72" s="14">
        <v>1</v>
      </c>
      <c r="AF72" s="24" t="s">
        <v>229</v>
      </c>
      <c r="AG72" s="24" t="s">
        <v>176</v>
      </c>
      <c r="AH72" s="24" t="s">
        <v>108</v>
      </c>
      <c r="AI72" s="24" t="s">
        <v>48</v>
      </c>
      <c r="AJ72" s="27">
        <v>45896</v>
      </c>
      <c r="AK72" s="24" t="s">
        <v>49</v>
      </c>
      <c r="AL72" s="48">
        <v>25</v>
      </c>
      <c r="AM72" s="53">
        <v>20</v>
      </c>
      <c r="AN72" s="56">
        <f>H72+J72+P72+P73+U72+X72+AE72+AE73+AL72+AM72</f>
        <v>59.875</v>
      </c>
    </row>
    <row r="73" spans="1:40" ht="30" customHeight="1" x14ac:dyDescent="0.15">
      <c r="A73" s="46" t="s">
        <v>4</v>
      </c>
      <c r="B73" s="46" t="s">
        <v>4</v>
      </c>
      <c r="C73" s="46" t="s">
        <v>4</v>
      </c>
      <c r="D73" s="32"/>
      <c r="E73" s="32"/>
      <c r="F73" s="32"/>
      <c r="G73" s="32"/>
      <c r="H73" s="48"/>
      <c r="I73" s="46" t="s">
        <v>4</v>
      </c>
      <c r="J73" s="48"/>
      <c r="K73" s="7">
        <v>45879</v>
      </c>
      <c r="L73" s="4" t="s">
        <v>84</v>
      </c>
      <c r="M73" s="4" t="s">
        <v>171</v>
      </c>
      <c r="N73" s="4" t="s">
        <v>179</v>
      </c>
      <c r="O73" s="4" t="s">
        <v>87</v>
      </c>
      <c r="P73" s="12">
        <f>15/8</f>
        <v>1.875</v>
      </c>
      <c r="Q73" s="32"/>
      <c r="R73" s="32"/>
      <c r="S73" s="32"/>
      <c r="T73" s="32"/>
      <c r="U73" s="48"/>
      <c r="V73" s="32"/>
      <c r="W73" s="32"/>
      <c r="X73" s="48"/>
      <c r="Y73" s="4" t="s">
        <v>230</v>
      </c>
      <c r="Z73" s="4" t="s">
        <v>231</v>
      </c>
      <c r="AA73" s="7">
        <v>45811</v>
      </c>
      <c r="AB73" s="4" t="s">
        <v>135</v>
      </c>
      <c r="AC73" s="4" t="s">
        <v>49</v>
      </c>
      <c r="AD73" s="4" t="s">
        <v>138</v>
      </c>
      <c r="AE73" s="14">
        <v>2</v>
      </c>
      <c r="AF73" s="26"/>
      <c r="AG73" s="26"/>
      <c r="AH73" s="26"/>
      <c r="AI73" s="26"/>
      <c r="AJ73" s="29"/>
      <c r="AK73" s="26"/>
      <c r="AL73" s="48"/>
      <c r="AM73" s="54" t="s">
        <v>4</v>
      </c>
      <c r="AN73" s="56"/>
    </row>
    <row r="74" spans="1:40" ht="30" customHeight="1" x14ac:dyDescent="0.15">
      <c r="A74" s="45" t="s">
        <v>232</v>
      </c>
      <c r="B74" s="45" t="s">
        <v>43</v>
      </c>
      <c r="C74" s="45" t="s">
        <v>44</v>
      </c>
      <c r="D74" s="30"/>
      <c r="E74" s="30"/>
      <c r="F74" s="30"/>
      <c r="G74" s="30"/>
      <c r="H74" s="48"/>
      <c r="I74" s="46" t="s">
        <v>4</v>
      </c>
      <c r="J74" s="48"/>
      <c r="K74" s="7">
        <v>45879</v>
      </c>
      <c r="L74" s="4" t="s">
        <v>170</v>
      </c>
      <c r="M74" s="4" t="s">
        <v>171</v>
      </c>
      <c r="N74" s="4" t="s">
        <v>179</v>
      </c>
      <c r="O74" s="4" t="s">
        <v>87</v>
      </c>
      <c r="P74" s="12">
        <f>15/8</f>
        <v>1.875</v>
      </c>
      <c r="Q74" s="30"/>
      <c r="R74" s="30"/>
      <c r="S74" s="30"/>
      <c r="T74" s="30"/>
      <c r="U74" s="48"/>
      <c r="V74" s="30"/>
      <c r="W74" s="30"/>
      <c r="X74" s="48"/>
      <c r="Y74" s="4" t="s">
        <v>233</v>
      </c>
      <c r="Z74" s="4" t="s">
        <v>234</v>
      </c>
      <c r="AA74" s="7">
        <v>45713</v>
      </c>
      <c r="AB74" s="4" t="s">
        <v>135</v>
      </c>
      <c r="AC74" s="4" t="s">
        <v>68</v>
      </c>
      <c r="AD74" s="4" t="s">
        <v>124</v>
      </c>
      <c r="AE74" s="14">
        <v>2.5</v>
      </c>
      <c r="AF74" s="24" t="s">
        <v>235</v>
      </c>
      <c r="AG74" s="24" t="s">
        <v>236</v>
      </c>
      <c r="AH74" s="24" t="s">
        <v>154</v>
      </c>
      <c r="AI74" s="24" t="s">
        <v>48</v>
      </c>
      <c r="AJ74" s="27">
        <v>45855</v>
      </c>
      <c r="AK74" s="24" t="s">
        <v>49</v>
      </c>
      <c r="AL74" s="48">
        <v>12</v>
      </c>
      <c r="AM74" s="53">
        <v>20</v>
      </c>
      <c r="AN74" s="56">
        <f>H74+J74+P74+P75+P76+U74+X74+AE74+AE75+AE76+AE77+AL74+AM74</f>
        <v>43.125</v>
      </c>
    </row>
    <row r="75" spans="1:40" ht="30" customHeight="1" x14ac:dyDescent="0.15">
      <c r="A75" s="46" t="s">
        <v>4</v>
      </c>
      <c r="B75" s="46" t="s">
        <v>4</v>
      </c>
      <c r="C75" s="46" t="s">
        <v>4</v>
      </c>
      <c r="D75" s="31"/>
      <c r="E75" s="31"/>
      <c r="F75" s="31"/>
      <c r="G75" s="31"/>
      <c r="H75" s="48"/>
      <c r="I75" s="46" t="s">
        <v>4</v>
      </c>
      <c r="J75" s="48"/>
      <c r="K75" s="7">
        <v>45879</v>
      </c>
      <c r="L75" s="4" t="s">
        <v>170</v>
      </c>
      <c r="M75" s="4" t="s">
        <v>171</v>
      </c>
      <c r="N75" s="4" t="s">
        <v>86</v>
      </c>
      <c r="O75" s="4" t="s">
        <v>87</v>
      </c>
      <c r="P75" s="12">
        <f>10/8</f>
        <v>1.25</v>
      </c>
      <c r="Q75" s="31"/>
      <c r="R75" s="31"/>
      <c r="S75" s="31"/>
      <c r="T75" s="31"/>
      <c r="U75" s="48"/>
      <c r="V75" s="31"/>
      <c r="W75" s="31"/>
      <c r="X75" s="48"/>
      <c r="Y75" s="4" t="s">
        <v>237</v>
      </c>
      <c r="Z75" s="4" t="s">
        <v>238</v>
      </c>
      <c r="AA75" s="7">
        <v>45877</v>
      </c>
      <c r="AB75" s="4" t="s">
        <v>123</v>
      </c>
      <c r="AC75" s="4" t="s">
        <v>49</v>
      </c>
      <c r="AD75" s="4" t="s">
        <v>124</v>
      </c>
      <c r="AE75" s="14">
        <v>1</v>
      </c>
      <c r="AF75" s="25"/>
      <c r="AG75" s="25"/>
      <c r="AH75" s="25"/>
      <c r="AI75" s="25"/>
      <c r="AJ75" s="28"/>
      <c r="AK75" s="25"/>
      <c r="AL75" s="48"/>
      <c r="AM75" s="54" t="s">
        <v>4</v>
      </c>
      <c r="AN75" s="56"/>
    </row>
    <row r="76" spans="1:40" ht="30" customHeight="1" x14ac:dyDescent="0.15">
      <c r="A76" s="46" t="s">
        <v>4</v>
      </c>
      <c r="B76" s="46" t="s">
        <v>4</v>
      </c>
      <c r="C76" s="46" t="s">
        <v>4</v>
      </c>
      <c r="D76" s="31"/>
      <c r="E76" s="31"/>
      <c r="F76" s="31"/>
      <c r="G76" s="31"/>
      <c r="H76" s="48"/>
      <c r="I76" s="46" t="s">
        <v>4</v>
      </c>
      <c r="J76" s="48"/>
      <c r="K76" s="27">
        <v>45882</v>
      </c>
      <c r="L76" s="24" t="s">
        <v>239</v>
      </c>
      <c r="M76" s="24" t="s">
        <v>178</v>
      </c>
      <c r="N76" s="24" t="s">
        <v>179</v>
      </c>
      <c r="O76" s="24" t="s">
        <v>87</v>
      </c>
      <c r="P76" s="35">
        <f>5/2</f>
        <v>2.5</v>
      </c>
      <c r="Q76" s="31"/>
      <c r="R76" s="31"/>
      <c r="S76" s="31"/>
      <c r="T76" s="31"/>
      <c r="U76" s="48"/>
      <c r="V76" s="31"/>
      <c r="W76" s="31"/>
      <c r="X76" s="48"/>
      <c r="Y76" s="4" t="s">
        <v>240</v>
      </c>
      <c r="Z76" s="4" t="s">
        <v>241</v>
      </c>
      <c r="AA76" s="7">
        <v>45877</v>
      </c>
      <c r="AB76" s="4" t="s">
        <v>123</v>
      </c>
      <c r="AC76" s="4" t="s">
        <v>49</v>
      </c>
      <c r="AD76" s="4" t="s">
        <v>124</v>
      </c>
      <c r="AE76" s="14">
        <v>1</v>
      </c>
      <c r="AF76" s="25"/>
      <c r="AG76" s="25"/>
      <c r="AH76" s="25"/>
      <c r="AI76" s="25"/>
      <c r="AJ76" s="28"/>
      <c r="AK76" s="25"/>
      <c r="AL76" s="48"/>
      <c r="AM76" s="54" t="s">
        <v>4</v>
      </c>
      <c r="AN76" s="56"/>
    </row>
    <row r="77" spans="1:40" ht="30" customHeight="1" x14ac:dyDescent="0.15">
      <c r="A77" s="46" t="s">
        <v>4</v>
      </c>
      <c r="B77" s="46" t="s">
        <v>4</v>
      </c>
      <c r="C77" s="46" t="s">
        <v>4</v>
      </c>
      <c r="D77" s="32"/>
      <c r="E77" s="32"/>
      <c r="F77" s="32"/>
      <c r="G77" s="32"/>
      <c r="H77" s="48"/>
      <c r="I77" s="46" t="s">
        <v>4</v>
      </c>
      <c r="J77" s="48"/>
      <c r="K77" s="29"/>
      <c r="L77" s="26"/>
      <c r="M77" s="26"/>
      <c r="N77" s="26"/>
      <c r="O77" s="26"/>
      <c r="P77" s="36"/>
      <c r="Q77" s="32"/>
      <c r="R77" s="32"/>
      <c r="S77" s="32"/>
      <c r="T77" s="32"/>
      <c r="U77" s="48"/>
      <c r="V77" s="32"/>
      <c r="W77" s="32"/>
      <c r="X77" s="48"/>
      <c r="Y77" s="4" t="s">
        <v>242</v>
      </c>
      <c r="Z77" s="4" t="s">
        <v>243</v>
      </c>
      <c r="AA77" s="7">
        <v>45877</v>
      </c>
      <c r="AB77" s="4" t="s">
        <v>123</v>
      </c>
      <c r="AC77" s="4" t="s">
        <v>49</v>
      </c>
      <c r="AD77" s="4" t="s">
        <v>124</v>
      </c>
      <c r="AE77" s="14">
        <v>1</v>
      </c>
      <c r="AF77" s="26"/>
      <c r="AG77" s="26"/>
      <c r="AH77" s="26"/>
      <c r="AI77" s="26"/>
      <c r="AJ77" s="29"/>
      <c r="AK77" s="26"/>
      <c r="AL77" s="48"/>
      <c r="AM77" s="54" t="s">
        <v>4</v>
      </c>
      <c r="AN77" s="56"/>
    </row>
    <row r="78" spans="1:40" ht="30" customHeight="1" x14ac:dyDescent="0.15">
      <c r="A78" s="4" t="s">
        <v>244</v>
      </c>
      <c r="B78" s="4" t="s">
        <v>43</v>
      </c>
      <c r="C78" s="4" t="s">
        <v>44</v>
      </c>
      <c r="D78" s="6"/>
      <c r="E78" s="6"/>
      <c r="F78" s="6"/>
      <c r="G78" s="6"/>
      <c r="H78" s="14"/>
      <c r="I78" s="6" t="s">
        <v>4</v>
      </c>
      <c r="J78" s="14"/>
      <c r="K78" s="7">
        <v>45889</v>
      </c>
      <c r="L78" s="4" t="s">
        <v>84</v>
      </c>
      <c r="M78" s="4" t="s">
        <v>171</v>
      </c>
      <c r="N78" s="4" t="s">
        <v>179</v>
      </c>
      <c r="O78" s="4" t="s">
        <v>87</v>
      </c>
      <c r="P78" s="12">
        <f>15/8</f>
        <v>1.875</v>
      </c>
      <c r="Q78" s="6"/>
      <c r="R78" s="6"/>
      <c r="S78" s="6"/>
      <c r="T78" s="6"/>
      <c r="U78" s="14"/>
      <c r="V78" s="6"/>
      <c r="W78" s="6"/>
      <c r="X78" s="14"/>
      <c r="Y78" s="6" t="s">
        <v>4</v>
      </c>
      <c r="Z78" s="6" t="s">
        <v>4</v>
      </c>
      <c r="AA78" s="6" t="s">
        <v>4</v>
      </c>
      <c r="AB78" s="6" t="s">
        <v>4</v>
      </c>
      <c r="AC78" s="6" t="s">
        <v>4</v>
      </c>
      <c r="AD78" s="6" t="s">
        <v>4</v>
      </c>
      <c r="AE78" s="14"/>
      <c r="AF78" s="4" t="s">
        <v>245</v>
      </c>
      <c r="AG78" s="4" t="s">
        <v>176</v>
      </c>
      <c r="AH78" s="4" t="s">
        <v>108</v>
      </c>
      <c r="AI78" s="4" t="s">
        <v>48</v>
      </c>
      <c r="AJ78" s="7">
        <v>45875</v>
      </c>
      <c r="AK78" s="4" t="s">
        <v>49</v>
      </c>
      <c r="AL78" s="14">
        <v>25</v>
      </c>
      <c r="AM78" s="10">
        <v>20</v>
      </c>
      <c r="AN78" s="21">
        <f>H78+J78+P78+U78+X78+AE78+AL78+AM78</f>
        <v>46.875</v>
      </c>
    </row>
    <row r="79" spans="1:40" ht="15" customHeight="1" x14ac:dyDescent="0.15">
      <c r="A79" s="4" t="s">
        <v>246</v>
      </c>
      <c r="B79" s="4" t="s">
        <v>43</v>
      </c>
      <c r="C79" s="4" t="s">
        <v>44</v>
      </c>
      <c r="D79" s="7">
        <v>45505</v>
      </c>
      <c r="E79" s="7">
        <v>45809</v>
      </c>
      <c r="F79" s="4" t="s">
        <v>247</v>
      </c>
      <c r="G79" s="4" t="s">
        <v>248</v>
      </c>
      <c r="H79" s="14">
        <v>1</v>
      </c>
      <c r="I79" s="4" t="s">
        <v>49</v>
      </c>
      <c r="J79" s="14">
        <v>2</v>
      </c>
      <c r="K79" s="6"/>
      <c r="L79" s="6"/>
      <c r="M79" s="6"/>
      <c r="N79" s="6"/>
      <c r="O79" s="6"/>
      <c r="P79" s="8"/>
      <c r="Q79" s="6"/>
      <c r="R79" s="6"/>
      <c r="S79" s="6"/>
      <c r="T79" s="6"/>
      <c r="U79" s="14"/>
      <c r="V79" s="6"/>
      <c r="W79" s="6"/>
      <c r="X79" s="14"/>
      <c r="Y79" s="6" t="s">
        <v>4</v>
      </c>
      <c r="Z79" s="6" t="s">
        <v>4</v>
      </c>
      <c r="AA79" s="6" t="s">
        <v>4</v>
      </c>
      <c r="AB79" s="6" t="s">
        <v>4</v>
      </c>
      <c r="AC79" s="6" t="s">
        <v>4</v>
      </c>
      <c r="AD79" s="6" t="s">
        <v>4</v>
      </c>
      <c r="AE79" s="14"/>
      <c r="AF79" s="6" t="s">
        <v>4</v>
      </c>
      <c r="AG79" s="6" t="s">
        <v>4</v>
      </c>
      <c r="AH79" s="6" t="s">
        <v>4</v>
      </c>
      <c r="AI79" s="6" t="s">
        <v>4</v>
      </c>
      <c r="AJ79" s="6" t="s">
        <v>4</v>
      </c>
      <c r="AK79" s="6" t="s">
        <v>4</v>
      </c>
      <c r="AL79" s="19"/>
      <c r="AM79" s="10">
        <v>20</v>
      </c>
      <c r="AN79" s="21">
        <f>H79+J79+P79+U79+X79+AE79+AL79+AM79</f>
        <v>23</v>
      </c>
    </row>
    <row r="80" spans="1:40" ht="30" customHeight="1" x14ac:dyDescent="0.15">
      <c r="A80" s="4" t="s">
        <v>249</v>
      </c>
      <c r="B80" s="4" t="s">
        <v>43</v>
      </c>
      <c r="C80" s="4" t="s">
        <v>44</v>
      </c>
      <c r="D80" s="6"/>
      <c r="E80" s="6"/>
      <c r="F80" s="6"/>
      <c r="G80" s="6"/>
      <c r="H80" s="14"/>
      <c r="I80" s="6" t="s">
        <v>4</v>
      </c>
      <c r="J80" s="14"/>
      <c r="K80" s="6"/>
      <c r="L80" s="6"/>
      <c r="M80" s="6"/>
      <c r="N80" s="6"/>
      <c r="O80" s="6"/>
      <c r="P80" s="8"/>
      <c r="Q80" s="6"/>
      <c r="R80" s="6"/>
      <c r="S80" s="6"/>
      <c r="T80" s="6"/>
      <c r="U80" s="14"/>
      <c r="V80" s="6"/>
      <c r="W80" s="6"/>
      <c r="X80" s="14"/>
      <c r="Y80" s="6" t="s">
        <v>4</v>
      </c>
      <c r="Z80" s="6" t="s">
        <v>4</v>
      </c>
      <c r="AA80" s="6" t="s">
        <v>4</v>
      </c>
      <c r="AB80" s="6" t="s">
        <v>4</v>
      </c>
      <c r="AC80" s="6" t="s">
        <v>4</v>
      </c>
      <c r="AD80" s="6" t="s">
        <v>4</v>
      </c>
      <c r="AE80" s="14"/>
      <c r="AF80" s="4" t="s">
        <v>250</v>
      </c>
      <c r="AG80" s="4" t="s">
        <v>65</v>
      </c>
      <c r="AH80" s="4" t="s">
        <v>64</v>
      </c>
      <c r="AI80" s="4" t="s">
        <v>55</v>
      </c>
      <c r="AJ80" s="7">
        <v>45752</v>
      </c>
      <c r="AK80" s="4" t="s">
        <v>49</v>
      </c>
      <c r="AL80" s="14">
        <v>20</v>
      </c>
      <c r="AM80" s="10">
        <v>20</v>
      </c>
      <c r="AN80" s="21">
        <f>H80+J80+P80+U80+X80+AE80+AL80+AM80</f>
        <v>40</v>
      </c>
    </row>
    <row r="81" spans="1:40" ht="15" customHeight="1" x14ac:dyDescent="0.15">
      <c r="A81" s="4" t="s">
        <v>251</v>
      </c>
      <c r="B81" s="4" t="s">
        <v>43</v>
      </c>
      <c r="C81" s="4" t="s">
        <v>44</v>
      </c>
      <c r="D81" s="6"/>
      <c r="E81" s="6"/>
      <c r="F81" s="6"/>
      <c r="G81" s="6"/>
      <c r="H81" s="14"/>
      <c r="I81" s="6" t="s">
        <v>4</v>
      </c>
      <c r="J81" s="14"/>
      <c r="K81" s="6"/>
      <c r="L81" s="6"/>
      <c r="M81" s="6"/>
      <c r="N81" s="6"/>
      <c r="O81" s="6"/>
      <c r="P81" s="8"/>
      <c r="Q81" s="6"/>
      <c r="R81" s="6"/>
      <c r="S81" s="6"/>
      <c r="T81" s="6"/>
      <c r="U81" s="14"/>
      <c r="V81" s="6"/>
      <c r="W81" s="6"/>
      <c r="X81" s="14"/>
      <c r="Y81" s="4" t="s">
        <v>252</v>
      </c>
      <c r="Z81" s="4" t="s">
        <v>253</v>
      </c>
      <c r="AA81" s="7">
        <v>45762</v>
      </c>
      <c r="AB81" s="4" t="s">
        <v>135</v>
      </c>
      <c r="AC81" s="4" t="s">
        <v>49</v>
      </c>
      <c r="AD81" s="4" t="s">
        <v>138</v>
      </c>
      <c r="AE81" s="14">
        <v>2</v>
      </c>
      <c r="AF81" s="6" t="s">
        <v>4</v>
      </c>
      <c r="AG81" s="6" t="s">
        <v>4</v>
      </c>
      <c r="AH81" s="6" t="s">
        <v>4</v>
      </c>
      <c r="AI81" s="6" t="s">
        <v>4</v>
      </c>
      <c r="AJ81" s="6" t="s">
        <v>4</v>
      </c>
      <c r="AK81" s="6" t="s">
        <v>4</v>
      </c>
      <c r="AL81" s="19"/>
      <c r="AM81" s="10">
        <v>20</v>
      </c>
      <c r="AN81" s="21">
        <f>H81+J81+P81+U81+X81+AE81+AL81+AM81</f>
        <v>22</v>
      </c>
    </row>
    <row r="82" spans="1:40" ht="60" customHeight="1" x14ac:dyDescent="0.15">
      <c r="A82" s="45" t="s">
        <v>254</v>
      </c>
      <c r="B82" s="45" t="s">
        <v>43</v>
      </c>
      <c r="C82" s="45" t="s">
        <v>44</v>
      </c>
      <c r="D82" s="30"/>
      <c r="E82" s="30"/>
      <c r="F82" s="30"/>
      <c r="G82" s="30"/>
      <c r="H82" s="48"/>
      <c r="I82" s="46" t="s">
        <v>4</v>
      </c>
      <c r="J82" s="48"/>
      <c r="K82" s="30"/>
      <c r="L82" s="30"/>
      <c r="M82" s="30"/>
      <c r="N82" s="30"/>
      <c r="O82" s="30"/>
      <c r="P82" s="50"/>
      <c r="Q82" s="30"/>
      <c r="R82" s="30"/>
      <c r="S82" s="30"/>
      <c r="T82" s="30"/>
      <c r="U82" s="48"/>
      <c r="V82" s="30"/>
      <c r="W82" s="30"/>
      <c r="X82" s="48"/>
      <c r="Y82" s="24" t="s">
        <v>255</v>
      </c>
      <c r="Z82" s="24" t="s">
        <v>256</v>
      </c>
      <c r="AA82" s="27">
        <v>45618</v>
      </c>
      <c r="AB82" s="24" t="s">
        <v>135</v>
      </c>
      <c r="AC82" s="24" t="s">
        <v>68</v>
      </c>
      <c r="AD82" s="24" t="s">
        <v>138</v>
      </c>
      <c r="AE82" s="48">
        <v>1</v>
      </c>
      <c r="AF82" s="4" t="s">
        <v>307</v>
      </c>
      <c r="AG82" s="4" t="s">
        <v>257</v>
      </c>
      <c r="AH82" s="4" t="s">
        <v>101</v>
      </c>
      <c r="AI82" s="4" t="s">
        <v>55</v>
      </c>
      <c r="AJ82" s="7">
        <v>45847</v>
      </c>
      <c r="AK82" s="4" t="s">
        <v>49</v>
      </c>
      <c r="AL82" s="14">
        <v>30</v>
      </c>
      <c r="AM82" s="53">
        <v>20</v>
      </c>
      <c r="AN82" s="56">
        <f>H82+J82+P82+U82+X82+AE82+AL82+AL83+AM82</f>
        <v>53</v>
      </c>
    </row>
    <row r="83" spans="1:40" ht="30" customHeight="1" x14ac:dyDescent="0.15">
      <c r="A83" s="46" t="s">
        <v>4</v>
      </c>
      <c r="B83" s="46" t="s">
        <v>4</v>
      </c>
      <c r="C83" s="46" t="s">
        <v>4</v>
      </c>
      <c r="D83" s="32"/>
      <c r="E83" s="32"/>
      <c r="F83" s="32"/>
      <c r="G83" s="32"/>
      <c r="H83" s="48"/>
      <c r="I83" s="46" t="s">
        <v>4</v>
      </c>
      <c r="J83" s="48"/>
      <c r="K83" s="32"/>
      <c r="L83" s="32"/>
      <c r="M83" s="32"/>
      <c r="N83" s="32"/>
      <c r="O83" s="32"/>
      <c r="P83" s="50"/>
      <c r="Q83" s="32"/>
      <c r="R83" s="32"/>
      <c r="S83" s="32"/>
      <c r="T83" s="32"/>
      <c r="U83" s="48"/>
      <c r="V83" s="32"/>
      <c r="W83" s="32"/>
      <c r="X83" s="48"/>
      <c r="Y83" s="26"/>
      <c r="Z83" s="26"/>
      <c r="AA83" s="29"/>
      <c r="AB83" s="26"/>
      <c r="AC83" s="26"/>
      <c r="AD83" s="26"/>
      <c r="AE83" s="48"/>
      <c r="AF83" s="4" t="s">
        <v>308</v>
      </c>
      <c r="AG83" s="4" t="s">
        <v>258</v>
      </c>
      <c r="AH83" s="4" t="s">
        <v>54</v>
      </c>
      <c r="AI83" s="4" t="s">
        <v>55</v>
      </c>
      <c r="AJ83" s="7">
        <v>45894</v>
      </c>
      <c r="AK83" s="4" t="s">
        <v>49</v>
      </c>
      <c r="AL83" s="14">
        <v>2</v>
      </c>
      <c r="AM83" s="54" t="s">
        <v>4</v>
      </c>
      <c r="AN83" s="56"/>
    </row>
    <row r="84" spans="1:40" ht="15" customHeight="1" x14ac:dyDescent="0.15">
      <c r="A84" s="4" t="s">
        <v>259</v>
      </c>
      <c r="B84" s="4" t="s">
        <v>43</v>
      </c>
      <c r="C84" s="4" t="s">
        <v>44</v>
      </c>
      <c r="D84" s="6"/>
      <c r="E84" s="6"/>
      <c r="F84" s="6"/>
      <c r="G84" s="6"/>
      <c r="H84" s="14"/>
      <c r="I84" s="6" t="s">
        <v>4</v>
      </c>
      <c r="J84" s="14"/>
      <c r="K84" s="6"/>
      <c r="L84" s="6"/>
      <c r="M84" s="6"/>
      <c r="N84" s="6"/>
      <c r="O84" s="6"/>
      <c r="P84" s="8"/>
      <c r="Q84" s="6"/>
      <c r="R84" s="6"/>
      <c r="S84" s="6"/>
      <c r="T84" s="6"/>
      <c r="U84" s="14"/>
      <c r="V84" s="6"/>
      <c r="W84" s="6"/>
      <c r="X84" s="14"/>
      <c r="Y84" s="6" t="s">
        <v>4</v>
      </c>
      <c r="Z84" s="6" t="s">
        <v>4</v>
      </c>
      <c r="AA84" s="6" t="s">
        <v>4</v>
      </c>
      <c r="AB84" s="6" t="s">
        <v>4</v>
      </c>
      <c r="AC84" s="6" t="s">
        <v>4</v>
      </c>
      <c r="AD84" s="6" t="s">
        <v>4</v>
      </c>
      <c r="AE84" s="14"/>
      <c r="AF84" s="4" t="s">
        <v>260</v>
      </c>
      <c r="AG84" s="4" t="s">
        <v>96</v>
      </c>
      <c r="AH84" s="4" t="s">
        <v>47</v>
      </c>
      <c r="AI84" s="4" t="s">
        <v>48</v>
      </c>
      <c r="AJ84" s="7">
        <v>45834</v>
      </c>
      <c r="AK84" s="4" t="s">
        <v>49</v>
      </c>
      <c r="AL84" s="14">
        <v>5</v>
      </c>
      <c r="AM84" s="10">
        <v>18</v>
      </c>
      <c r="AN84" s="21">
        <f>H84+J84+P84+U84+X84+AE84+AL84+AM84</f>
        <v>23</v>
      </c>
    </row>
    <row r="85" spans="1:40" ht="30" customHeight="1" x14ac:dyDescent="0.15">
      <c r="A85" s="4" t="s">
        <v>261</v>
      </c>
      <c r="B85" s="4" t="s">
        <v>43</v>
      </c>
      <c r="C85" s="4" t="s">
        <v>44</v>
      </c>
      <c r="D85" s="6"/>
      <c r="E85" s="6"/>
      <c r="F85" s="6"/>
      <c r="G85" s="6"/>
      <c r="H85" s="14"/>
      <c r="I85" s="6" t="s">
        <v>4</v>
      </c>
      <c r="J85" s="14"/>
      <c r="K85" s="6"/>
      <c r="L85" s="6"/>
      <c r="M85" s="6"/>
      <c r="N85" s="6"/>
      <c r="O85" s="6"/>
      <c r="P85" s="8"/>
      <c r="Q85" s="6"/>
      <c r="R85" s="6"/>
      <c r="S85" s="6"/>
      <c r="T85" s="6"/>
      <c r="U85" s="14"/>
      <c r="V85" s="6"/>
      <c r="W85" s="6"/>
      <c r="X85" s="14"/>
      <c r="Y85" s="6" t="s">
        <v>4</v>
      </c>
      <c r="Z85" s="6" t="s">
        <v>4</v>
      </c>
      <c r="AA85" s="6" t="s">
        <v>4</v>
      </c>
      <c r="AB85" s="6" t="s">
        <v>4</v>
      </c>
      <c r="AC85" s="6" t="s">
        <v>4</v>
      </c>
      <c r="AD85" s="6" t="s">
        <v>4</v>
      </c>
      <c r="AE85" s="14"/>
      <c r="AF85" s="4" t="s">
        <v>262</v>
      </c>
      <c r="AG85" s="4" t="s">
        <v>63</v>
      </c>
      <c r="AH85" s="4" t="s">
        <v>64</v>
      </c>
      <c r="AI85" s="4" t="s">
        <v>55</v>
      </c>
      <c r="AJ85" s="7">
        <v>45767</v>
      </c>
      <c r="AK85" s="4" t="s">
        <v>49</v>
      </c>
      <c r="AL85" s="14">
        <v>20</v>
      </c>
      <c r="AM85" s="10">
        <v>20</v>
      </c>
      <c r="AN85" s="21">
        <f t="shared" ref="AN85:AN89" si="3">H85+J85+P85+U85+X85+AE85+AL85+AM85</f>
        <v>40</v>
      </c>
    </row>
    <row r="86" spans="1:40" ht="30" customHeight="1" x14ac:dyDescent="0.15">
      <c r="A86" s="4" t="s">
        <v>263</v>
      </c>
      <c r="B86" s="4" t="s">
        <v>43</v>
      </c>
      <c r="C86" s="4" t="s">
        <v>44</v>
      </c>
      <c r="D86" s="6"/>
      <c r="E86" s="6"/>
      <c r="F86" s="6"/>
      <c r="G86" s="6"/>
      <c r="H86" s="14"/>
      <c r="I86" s="6" t="s">
        <v>4</v>
      </c>
      <c r="J86" s="14"/>
      <c r="K86" s="6"/>
      <c r="L86" s="6"/>
      <c r="M86" s="6"/>
      <c r="N86" s="6"/>
      <c r="O86" s="6"/>
      <c r="P86" s="8"/>
      <c r="Q86" s="6"/>
      <c r="R86" s="6"/>
      <c r="S86" s="6"/>
      <c r="T86" s="6"/>
      <c r="U86" s="14"/>
      <c r="V86" s="6"/>
      <c r="W86" s="6"/>
      <c r="X86" s="14"/>
      <c r="Y86" s="4" t="s">
        <v>264</v>
      </c>
      <c r="Z86" s="4" t="s">
        <v>265</v>
      </c>
      <c r="AA86" s="7">
        <v>45853</v>
      </c>
      <c r="AB86" s="4" t="s">
        <v>135</v>
      </c>
      <c r="AC86" s="4" t="s">
        <v>68</v>
      </c>
      <c r="AD86" s="4" t="s">
        <v>138</v>
      </c>
      <c r="AE86" s="14">
        <v>1</v>
      </c>
      <c r="AF86" s="4" t="s">
        <v>266</v>
      </c>
      <c r="AG86" s="4" t="s">
        <v>46</v>
      </c>
      <c r="AH86" s="4" t="s">
        <v>47</v>
      </c>
      <c r="AI86" s="4" t="s">
        <v>48</v>
      </c>
      <c r="AJ86" s="7">
        <v>45900</v>
      </c>
      <c r="AK86" s="4" t="s">
        <v>49</v>
      </c>
      <c r="AL86" s="14">
        <v>5</v>
      </c>
      <c r="AM86" s="10">
        <v>20</v>
      </c>
      <c r="AN86" s="21">
        <f t="shared" si="3"/>
        <v>26</v>
      </c>
    </row>
    <row r="87" spans="1:40" ht="45" customHeight="1" x14ac:dyDescent="0.15">
      <c r="A87" s="4" t="s">
        <v>267</v>
      </c>
      <c r="B87" s="4" t="s">
        <v>43</v>
      </c>
      <c r="C87" s="4" t="s">
        <v>44</v>
      </c>
      <c r="D87" s="6"/>
      <c r="E87" s="6"/>
      <c r="F87" s="6"/>
      <c r="G87" s="6"/>
      <c r="H87" s="14"/>
      <c r="I87" s="6" t="s">
        <v>4</v>
      </c>
      <c r="J87" s="14"/>
      <c r="K87" s="6"/>
      <c r="L87" s="6"/>
      <c r="M87" s="6"/>
      <c r="N87" s="6"/>
      <c r="O87" s="6"/>
      <c r="P87" s="8"/>
      <c r="Q87" s="6"/>
      <c r="R87" s="6"/>
      <c r="S87" s="6"/>
      <c r="T87" s="6"/>
      <c r="U87" s="14"/>
      <c r="V87" s="6"/>
      <c r="W87" s="6"/>
      <c r="X87" s="14"/>
      <c r="Y87" s="6" t="s">
        <v>4</v>
      </c>
      <c r="Z87" s="6" t="s">
        <v>4</v>
      </c>
      <c r="AA87" s="6" t="s">
        <v>4</v>
      </c>
      <c r="AB87" s="6" t="s">
        <v>4</v>
      </c>
      <c r="AC87" s="6" t="s">
        <v>4</v>
      </c>
      <c r="AD87" s="6" t="s">
        <v>4</v>
      </c>
      <c r="AE87" s="14"/>
      <c r="AF87" s="4" t="s">
        <v>309</v>
      </c>
      <c r="AG87" s="4" t="s">
        <v>268</v>
      </c>
      <c r="AH87" s="4" t="s">
        <v>64</v>
      </c>
      <c r="AI87" s="4" t="s">
        <v>55</v>
      </c>
      <c r="AJ87" s="7">
        <v>45753</v>
      </c>
      <c r="AK87" s="4" t="s">
        <v>49</v>
      </c>
      <c r="AL87" s="14">
        <v>20</v>
      </c>
      <c r="AM87" s="10">
        <v>20</v>
      </c>
      <c r="AN87" s="21">
        <f t="shared" si="3"/>
        <v>40</v>
      </c>
    </row>
    <row r="88" spans="1:40" ht="30" customHeight="1" x14ac:dyDescent="0.15">
      <c r="A88" s="4" t="s">
        <v>269</v>
      </c>
      <c r="B88" s="4" t="s">
        <v>43</v>
      </c>
      <c r="C88" s="4" t="s">
        <v>44</v>
      </c>
      <c r="D88" s="6"/>
      <c r="E88" s="6"/>
      <c r="F88" s="6"/>
      <c r="G88" s="6"/>
      <c r="H88" s="14"/>
      <c r="I88" s="6" t="s">
        <v>4</v>
      </c>
      <c r="J88" s="14"/>
      <c r="K88" s="7">
        <v>45597</v>
      </c>
      <c r="L88" s="4" t="s">
        <v>270</v>
      </c>
      <c r="M88" s="4" t="s">
        <v>271</v>
      </c>
      <c r="N88" s="4" t="s">
        <v>179</v>
      </c>
      <c r="O88" s="4" t="s">
        <v>172</v>
      </c>
      <c r="P88" s="8">
        <v>30</v>
      </c>
      <c r="Q88" s="6"/>
      <c r="R88" s="6"/>
      <c r="S88" s="6"/>
      <c r="T88" s="6"/>
      <c r="U88" s="14"/>
      <c r="V88" s="6"/>
      <c r="W88" s="6"/>
      <c r="X88" s="14"/>
      <c r="Y88" s="6" t="s">
        <v>4</v>
      </c>
      <c r="Z88" s="6" t="s">
        <v>4</v>
      </c>
      <c r="AA88" s="6" t="s">
        <v>4</v>
      </c>
      <c r="AB88" s="6" t="s">
        <v>4</v>
      </c>
      <c r="AC88" s="6" t="s">
        <v>4</v>
      </c>
      <c r="AD88" s="6" t="s">
        <v>4</v>
      </c>
      <c r="AE88" s="14"/>
      <c r="AF88" s="4" t="s">
        <v>272</v>
      </c>
      <c r="AG88" s="4" t="s">
        <v>273</v>
      </c>
      <c r="AH88" s="4" t="s">
        <v>154</v>
      </c>
      <c r="AI88" s="4" t="s">
        <v>48</v>
      </c>
      <c r="AJ88" s="7">
        <v>45832</v>
      </c>
      <c r="AK88" s="4" t="s">
        <v>49</v>
      </c>
      <c r="AL88" s="14">
        <v>12</v>
      </c>
      <c r="AM88" s="10">
        <v>20</v>
      </c>
      <c r="AN88" s="21">
        <f t="shared" si="3"/>
        <v>62</v>
      </c>
    </row>
    <row r="89" spans="1:40" ht="30" customHeight="1" x14ac:dyDescent="0.15">
      <c r="A89" s="4" t="s">
        <v>274</v>
      </c>
      <c r="B89" s="4" t="s">
        <v>43</v>
      </c>
      <c r="C89" s="4" t="s">
        <v>44</v>
      </c>
      <c r="D89" s="6"/>
      <c r="E89" s="6"/>
      <c r="F89" s="6"/>
      <c r="G89" s="6"/>
      <c r="H89" s="14"/>
      <c r="I89" s="6" t="s">
        <v>4</v>
      </c>
      <c r="J89" s="14"/>
      <c r="K89" s="6" t="s">
        <v>4</v>
      </c>
      <c r="L89" s="6" t="s">
        <v>4</v>
      </c>
      <c r="M89" s="6" t="s">
        <v>4</v>
      </c>
      <c r="N89" s="6" t="s">
        <v>4</v>
      </c>
      <c r="O89" s="6" t="s">
        <v>4</v>
      </c>
      <c r="P89" s="8"/>
      <c r="Q89" s="6"/>
      <c r="R89" s="6"/>
      <c r="S89" s="6"/>
      <c r="T89" s="6"/>
      <c r="U89" s="14"/>
      <c r="V89" s="6"/>
      <c r="W89" s="6"/>
      <c r="X89" s="14"/>
      <c r="Y89" s="6" t="s">
        <v>4</v>
      </c>
      <c r="Z89" s="6" t="s">
        <v>4</v>
      </c>
      <c r="AA89" s="6" t="s">
        <v>4</v>
      </c>
      <c r="AB89" s="6" t="s">
        <v>4</v>
      </c>
      <c r="AC89" s="6" t="s">
        <v>4</v>
      </c>
      <c r="AD89" s="6" t="s">
        <v>4</v>
      </c>
      <c r="AE89" s="14"/>
      <c r="AF89" s="4" t="s">
        <v>275</v>
      </c>
      <c r="AG89" s="4" t="s">
        <v>276</v>
      </c>
      <c r="AH89" s="4" t="s">
        <v>154</v>
      </c>
      <c r="AI89" s="4" t="s">
        <v>48</v>
      </c>
      <c r="AJ89" s="7">
        <v>45579</v>
      </c>
      <c r="AK89" s="4" t="s">
        <v>49</v>
      </c>
      <c r="AL89" s="14">
        <v>12</v>
      </c>
      <c r="AM89" s="10">
        <v>20</v>
      </c>
      <c r="AN89" s="21">
        <f t="shared" si="3"/>
        <v>32</v>
      </c>
    </row>
    <row r="90" spans="1:40" ht="15" customHeight="1" x14ac:dyDescent="0.15">
      <c r="A90" s="45" t="s">
        <v>285</v>
      </c>
      <c r="B90" s="45" t="s">
        <v>43</v>
      </c>
      <c r="C90" s="45" t="s">
        <v>286</v>
      </c>
      <c r="D90" s="30"/>
      <c r="E90" s="30"/>
      <c r="F90" s="30"/>
      <c r="G90" s="30"/>
      <c r="H90" s="48"/>
      <c r="I90" s="46" t="s">
        <v>4</v>
      </c>
      <c r="J90" s="48"/>
      <c r="K90" s="7">
        <v>45879</v>
      </c>
      <c r="L90" s="9" t="s">
        <v>170</v>
      </c>
      <c r="M90" s="13" t="s">
        <v>287</v>
      </c>
      <c r="N90" s="4" t="s">
        <v>86</v>
      </c>
      <c r="O90" s="4" t="s">
        <v>87</v>
      </c>
      <c r="P90" s="50">
        <v>2.5</v>
      </c>
      <c r="Q90" s="30"/>
      <c r="R90" s="30"/>
      <c r="S90" s="30"/>
      <c r="T90" s="30"/>
      <c r="U90" s="48"/>
      <c r="V90" s="30"/>
      <c r="W90" s="30"/>
      <c r="X90" s="22"/>
      <c r="Y90" s="24" t="s">
        <v>288</v>
      </c>
      <c r="Z90" s="24" t="s">
        <v>289</v>
      </c>
      <c r="AA90" s="27">
        <v>45713</v>
      </c>
      <c r="AB90" s="24" t="s">
        <v>135</v>
      </c>
      <c r="AC90" s="24" t="s">
        <v>68</v>
      </c>
      <c r="AD90" s="24" t="s">
        <v>124</v>
      </c>
      <c r="AE90" s="48">
        <v>2.5</v>
      </c>
      <c r="AF90" s="24" t="s">
        <v>290</v>
      </c>
      <c r="AG90" s="24" t="s">
        <v>51</v>
      </c>
      <c r="AH90" s="24" t="s">
        <v>47</v>
      </c>
      <c r="AI90" s="24" t="s">
        <v>48</v>
      </c>
      <c r="AJ90" s="27">
        <v>45791</v>
      </c>
      <c r="AK90" s="24" t="s">
        <v>49</v>
      </c>
      <c r="AL90" s="48">
        <v>5</v>
      </c>
      <c r="AM90" s="53">
        <v>20</v>
      </c>
      <c r="AN90" s="56">
        <f>H90+J90+P90+U90+X90+AE90+AL90+AM90</f>
        <v>30</v>
      </c>
    </row>
    <row r="91" spans="1:40" ht="15" customHeight="1" x14ac:dyDescent="0.15">
      <c r="A91" s="46" t="s">
        <v>4</v>
      </c>
      <c r="B91" s="46" t="s">
        <v>4</v>
      </c>
      <c r="C91" s="46" t="s">
        <v>4</v>
      </c>
      <c r="D91" s="32"/>
      <c r="E91" s="32"/>
      <c r="F91" s="32"/>
      <c r="G91" s="32"/>
      <c r="H91" s="48"/>
      <c r="I91" s="46" t="s">
        <v>4</v>
      </c>
      <c r="J91" s="48"/>
      <c r="K91" s="15">
        <v>45879</v>
      </c>
      <c r="L91" s="16" t="s">
        <v>170</v>
      </c>
      <c r="M91" s="17" t="s">
        <v>291</v>
      </c>
      <c r="N91" s="16" t="s">
        <v>86</v>
      </c>
      <c r="O91" s="16" t="s">
        <v>87</v>
      </c>
      <c r="P91" s="50"/>
      <c r="Q91" s="32"/>
      <c r="R91" s="32"/>
      <c r="S91" s="32"/>
      <c r="T91" s="32"/>
      <c r="U91" s="48"/>
      <c r="V91" s="32"/>
      <c r="W91" s="32"/>
      <c r="X91" s="23"/>
      <c r="Y91" s="26"/>
      <c r="Z91" s="26"/>
      <c r="AA91" s="29"/>
      <c r="AB91" s="26"/>
      <c r="AC91" s="26"/>
      <c r="AD91" s="26"/>
      <c r="AE91" s="48"/>
      <c r="AF91" s="26"/>
      <c r="AG91" s="26"/>
      <c r="AH91" s="26"/>
      <c r="AI91" s="26"/>
      <c r="AJ91" s="29"/>
      <c r="AK91" s="26"/>
      <c r="AL91" s="48"/>
      <c r="AM91" s="54" t="s">
        <v>4</v>
      </c>
      <c r="AN91" s="56"/>
    </row>
    <row r="92" spans="1:40" ht="15" customHeight="1" x14ac:dyDescent="0.15">
      <c r="A92" s="45" t="s">
        <v>277</v>
      </c>
      <c r="B92" s="45" t="s">
        <v>43</v>
      </c>
      <c r="C92" s="45" t="s">
        <v>44</v>
      </c>
      <c r="D92" s="27">
        <v>45536</v>
      </c>
      <c r="E92" s="27">
        <v>46112</v>
      </c>
      <c r="F92" s="24" t="s">
        <v>278</v>
      </c>
      <c r="G92" s="24" t="s">
        <v>91</v>
      </c>
      <c r="H92" s="48">
        <v>2</v>
      </c>
      <c r="I92" s="46" t="s">
        <v>4</v>
      </c>
      <c r="J92" s="48"/>
      <c r="K92" s="7">
        <v>45566</v>
      </c>
      <c r="L92" s="4" t="s">
        <v>279</v>
      </c>
      <c r="M92" s="4" t="s">
        <v>280</v>
      </c>
      <c r="N92" s="4" t="s">
        <v>179</v>
      </c>
      <c r="O92" s="4" t="s">
        <v>87</v>
      </c>
      <c r="P92" s="12">
        <v>7.5</v>
      </c>
      <c r="Q92" s="30"/>
      <c r="R92" s="30"/>
      <c r="S92" s="30"/>
      <c r="T92" s="30"/>
      <c r="U92" s="48"/>
      <c r="V92" s="30"/>
      <c r="W92" s="30"/>
      <c r="X92" s="48"/>
      <c r="Y92" s="24" t="s">
        <v>281</v>
      </c>
      <c r="Z92" s="24" t="s">
        <v>282</v>
      </c>
      <c r="AA92" s="27">
        <v>45902</v>
      </c>
      <c r="AB92" s="24" t="s">
        <v>135</v>
      </c>
      <c r="AC92" s="24" t="s">
        <v>68</v>
      </c>
      <c r="AD92" s="24" t="s">
        <v>138</v>
      </c>
      <c r="AE92" s="48">
        <v>1</v>
      </c>
      <c r="AF92" s="30"/>
      <c r="AG92" s="30"/>
      <c r="AH92" s="30"/>
      <c r="AI92" s="30"/>
      <c r="AJ92" s="30"/>
      <c r="AK92" s="30"/>
      <c r="AL92" s="52"/>
      <c r="AM92" s="53">
        <v>20</v>
      </c>
      <c r="AN92" s="56">
        <f>H92+J92+P92+P93+P94+U92+X92+AE92+AL92+AM92</f>
        <v>33.375</v>
      </c>
    </row>
    <row r="93" spans="1:40" ht="15" customHeight="1" x14ac:dyDescent="0.15">
      <c r="A93" s="46" t="s">
        <v>4</v>
      </c>
      <c r="B93" s="46" t="s">
        <v>4</v>
      </c>
      <c r="C93" s="46" t="s">
        <v>4</v>
      </c>
      <c r="D93" s="28"/>
      <c r="E93" s="28"/>
      <c r="F93" s="25"/>
      <c r="G93" s="25"/>
      <c r="H93" s="48"/>
      <c r="I93" s="46" t="s">
        <v>4</v>
      </c>
      <c r="J93" s="48"/>
      <c r="K93" s="7">
        <v>45536</v>
      </c>
      <c r="L93" s="4" t="s">
        <v>283</v>
      </c>
      <c r="M93" s="4" t="s">
        <v>178</v>
      </c>
      <c r="N93" s="4" t="s">
        <v>86</v>
      </c>
      <c r="O93" s="4" t="s">
        <v>87</v>
      </c>
      <c r="P93" s="12">
        <v>1</v>
      </c>
      <c r="Q93" s="31"/>
      <c r="R93" s="31"/>
      <c r="S93" s="31"/>
      <c r="T93" s="31"/>
      <c r="U93" s="48"/>
      <c r="V93" s="31"/>
      <c r="W93" s="31"/>
      <c r="X93" s="48"/>
      <c r="Y93" s="25"/>
      <c r="Z93" s="25"/>
      <c r="AA93" s="28"/>
      <c r="AB93" s="25"/>
      <c r="AC93" s="25"/>
      <c r="AD93" s="25"/>
      <c r="AE93" s="48"/>
      <c r="AF93" s="31"/>
      <c r="AG93" s="31"/>
      <c r="AH93" s="31"/>
      <c r="AI93" s="31"/>
      <c r="AJ93" s="31"/>
      <c r="AK93" s="31"/>
      <c r="AL93" s="52"/>
      <c r="AM93" s="54" t="s">
        <v>4</v>
      </c>
      <c r="AN93" s="56"/>
    </row>
    <row r="94" spans="1:40" ht="15" customHeight="1" x14ac:dyDescent="0.15">
      <c r="A94" s="46" t="s">
        <v>4</v>
      </c>
      <c r="B94" s="46" t="s">
        <v>4</v>
      </c>
      <c r="C94" s="46" t="s">
        <v>4</v>
      </c>
      <c r="D94" s="28"/>
      <c r="E94" s="28"/>
      <c r="F94" s="25"/>
      <c r="G94" s="25"/>
      <c r="H94" s="48"/>
      <c r="I94" s="46" t="s">
        <v>4</v>
      </c>
      <c r="J94" s="48"/>
      <c r="K94" s="7">
        <v>45870</v>
      </c>
      <c r="L94" s="4" t="s">
        <v>170</v>
      </c>
      <c r="M94" s="4" t="s">
        <v>171</v>
      </c>
      <c r="N94" s="4" t="s">
        <v>179</v>
      </c>
      <c r="O94" s="4" t="s">
        <v>87</v>
      </c>
      <c r="P94" s="35">
        <f>15/8</f>
        <v>1.875</v>
      </c>
      <c r="Q94" s="31"/>
      <c r="R94" s="31"/>
      <c r="S94" s="31"/>
      <c r="T94" s="31"/>
      <c r="U94" s="48"/>
      <c r="V94" s="31"/>
      <c r="W94" s="31"/>
      <c r="X94" s="48"/>
      <c r="Y94" s="25"/>
      <c r="Z94" s="25"/>
      <c r="AA94" s="28"/>
      <c r="AB94" s="25"/>
      <c r="AC94" s="25"/>
      <c r="AD94" s="25"/>
      <c r="AE94" s="48"/>
      <c r="AF94" s="31"/>
      <c r="AG94" s="31"/>
      <c r="AH94" s="31"/>
      <c r="AI94" s="31"/>
      <c r="AJ94" s="31"/>
      <c r="AK94" s="31"/>
      <c r="AL94" s="52"/>
      <c r="AM94" s="54" t="s">
        <v>4</v>
      </c>
      <c r="AN94" s="56"/>
    </row>
    <row r="95" spans="1:40" ht="15" customHeight="1" x14ac:dyDescent="0.15">
      <c r="A95" s="46" t="s">
        <v>4</v>
      </c>
      <c r="B95" s="46" t="s">
        <v>4</v>
      </c>
      <c r="C95" s="46" t="s">
        <v>4</v>
      </c>
      <c r="D95" s="29"/>
      <c r="E95" s="29"/>
      <c r="F95" s="26"/>
      <c r="G95" s="26"/>
      <c r="H95" s="48"/>
      <c r="I95" s="46" t="s">
        <v>4</v>
      </c>
      <c r="J95" s="48"/>
      <c r="K95" s="15">
        <v>45870</v>
      </c>
      <c r="L95" s="16" t="s">
        <v>170</v>
      </c>
      <c r="M95" s="17" t="s">
        <v>291</v>
      </c>
      <c r="N95" s="16" t="s">
        <v>86</v>
      </c>
      <c r="O95" s="16" t="s">
        <v>87</v>
      </c>
      <c r="P95" s="36"/>
      <c r="Q95" s="32"/>
      <c r="R95" s="32"/>
      <c r="S95" s="32"/>
      <c r="T95" s="32"/>
      <c r="U95" s="48"/>
      <c r="V95" s="32"/>
      <c r="W95" s="32"/>
      <c r="X95" s="48"/>
      <c r="Y95" s="26"/>
      <c r="Z95" s="26"/>
      <c r="AA95" s="29"/>
      <c r="AB95" s="26"/>
      <c r="AC95" s="26"/>
      <c r="AD95" s="26"/>
      <c r="AE95" s="48"/>
      <c r="AF95" s="32"/>
      <c r="AG95" s="32"/>
      <c r="AH95" s="32"/>
      <c r="AI95" s="32"/>
      <c r="AJ95" s="32"/>
      <c r="AK95" s="32"/>
      <c r="AL95" s="52"/>
      <c r="AM95" s="54" t="s">
        <v>4</v>
      </c>
      <c r="AN95" s="56"/>
    </row>
    <row r="96" spans="1:40" ht="15" customHeight="1" x14ac:dyDescent="0.15">
      <c r="A96" s="4" t="s">
        <v>284</v>
      </c>
      <c r="B96" s="4" t="s">
        <v>43</v>
      </c>
      <c r="C96" s="4" t="s">
        <v>44</v>
      </c>
      <c r="D96" s="6"/>
      <c r="E96" s="6"/>
      <c r="F96" s="6"/>
      <c r="G96" s="6"/>
      <c r="H96" s="14"/>
      <c r="I96" s="6" t="s">
        <v>4</v>
      </c>
      <c r="J96" s="14"/>
      <c r="K96" s="6" t="s">
        <v>4</v>
      </c>
      <c r="L96" s="6" t="s">
        <v>4</v>
      </c>
      <c r="M96" s="6" t="s">
        <v>4</v>
      </c>
      <c r="N96" s="6" t="s">
        <v>4</v>
      </c>
      <c r="O96" s="6" t="s">
        <v>4</v>
      </c>
      <c r="P96" s="8"/>
      <c r="Q96" s="6"/>
      <c r="R96" s="6"/>
      <c r="S96" s="6"/>
      <c r="T96" s="6"/>
      <c r="U96" s="14"/>
      <c r="V96" s="6"/>
      <c r="W96" s="6"/>
      <c r="X96" s="14"/>
      <c r="Y96" s="6" t="s">
        <v>4</v>
      </c>
      <c r="Z96" s="6" t="s">
        <v>4</v>
      </c>
      <c r="AA96" s="6" t="s">
        <v>4</v>
      </c>
      <c r="AB96" s="6" t="s">
        <v>4</v>
      </c>
      <c r="AC96" s="6" t="s">
        <v>4</v>
      </c>
      <c r="AD96" s="6" t="s">
        <v>4</v>
      </c>
      <c r="AE96" s="14"/>
      <c r="AF96" s="6"/>
      <c r="AG96" s="6"/>
      <c r="AH96" s="6"/>
      <c r="AI96" s="6"/>
      <c r="AJ96" s="6"/>
      <c r="AK96" s="6"/>
      <c r="AL96" s="19"/>
      <c r="AM96" s="10">
        <v>15</v>
      </c>
      <c r="AN96" s="21">
        <f t="shared" ref="AN96" si="4">H96+J96+P96+U96+X96+AE96+AL96+AM96</f>
        <v>15</v>
      </c>
    </row>
  </sheetData>
  <mergeCells count="744">
    <mergeCell ref="AM90:AM91"/>
    <mergeCell ref="AN90:AN91"/>
    <mergeCell ref="AA90:AA91"/>
    <mergeCell ref="AB90:AB91"/>
    <mergeCell ref="AC90:AC91"/>
    <mergeCell ref="AD90:AD91"/>
    <mergeCell ref="AE90:AE91"/>
    <mergeCell ref="AF90:AF91"/>
    <mergeCell ref="AG90:AG91"/>
    <mergeCell ref="AH90:AH91"/>
    <mergeCell ref="AI90:AI91"/>
    <mergeCell ref="AN72:AN73"/>
    <mergeCell ref="AN74:AN77"/>
    <mergeCell ref="AN82:AN83"/>
    <mergeCell ref="AN92:AN95"/>
    <mergeCell ref="A90:A91"/>
    <mergeCell ref="B90:B91"/>
    <mergeCell ref="C90:C91"/>
    <mergeCell ref="E90:E91"/>
    <mergeCell ref="F90:F91"/>
    <mergeCell ref="G90:G91"/>
    <mergeCell ref="H90:H91"/>
    <mergeCell ref="I90:I91"/>
    <mergeCell ref="J90:J91"/>
    <mergeCell ref="P90:P91"/>
    <mergeCell ref="Q90:Q91"/>
    <mergeCell ref="R90:R91"/>
    <mergeCell ref="S90:S91"/>
    <mergeCell ref="U90:U91"/>
    <mergeCell ref="V90:V91"/>
    <mergeCell ref="X90:X91"/>
    <mergeCell ref="Y90:Y91"/>
    <mergeCell ref="AJ90:AJ91"/>
    <mergeCell ref="AM63:AM65"/>
    <mergeCell ref="AM67:AM68"/>
    <mergeCell ref="AM72:AM73"/>
    <mergeCell ref="AM74:AM77"/>
    <mergeCell ref="AM82:AM83"/>
    <mergeCell ref="AM92:AM95"/>
    <mergeCell ref="AN1:AN2"/>
    <mergeCell ref="AN3:AN5"/>
    <mergeCell ref="AN6:AN7"/>
    <mergeCell ref="AN8:AN10"/>
    <mergeCell ref="AN11:AN12"/>
    <mergeCell ref="AN19:AN21"/>
    <mergeCell ref="AN25:AN26"/>
    <mergeCell ref="AN27:AN28"/>
    <mergeCell ref="AN29:AN30"/>
    <mergeCell ref="AN34:AN38"/>
    <mergeCell ref="AN39:AN41"/>
    <mergeCell ref="AN43:AN45"/>
    <mergeCell ref="AN47:AN48"/>
    <mergeCell ref="AN50:AN52"/>
    <mergeCell ref="AN53:AN56"/>
    <mergeCell ref="AN57:AN59"/>
    <mergeCell ref="AN63:AN65"/>
    <mergeCell ref="AN67:AN68"/>
    <mergeCell ref="AL1:AL2"/>
    <mergeCell ref="AL29:AL30"/>
    <mergeCell ref="AL34:AL38"/>
    <mergeCell ref="AL50:AL52"/>
    <mergeCell ref="AL67:AL68"/>
    <mergeCell ref="AL72:AL73"/>
    <mergeCell ref="AL74:AL77"/>
    <mergeCell ref="AL92:AL95"/>
    <mergeCell ref="AM1:AM2"/>
    <mergeCell ref="AM3:AM5"/>
    <mergeCell ref="AM6:AM7"/>
    <mergeCell ref="AM8:AM10"/>
    <mergeCell ref="AM11:AM12"/>
    <mergeCell ref="AM19:AM21"/>
    <mergeCell ref="AM25:AM26"/>
    <mergeCell ref="AM27:AM28"/>
    <mergeCell ref="AM29:AM30"/>
    <mergeCell ref="AM34:AM38"/>
    <mergeCell ref="AM39:AM41"/>
    <mergeCell ref="AM43:AM45"/>
    <mergeCell ref="AM47:AM48"/>
    <mergeCell ref="AM50:AM52"/>
    <mergeCell ref="AM53:AM56"/>
    <mergeCell ref="AM57:AM59"/>
    <mergeCell ref="X82:X83"/>
    <mergeCell ref="X92:X95"/>
    <mergeCell ref="AE1:AE2"/>
    <mergeCell ref="AE3:AE5"/>
    <mergeCell ref="AE6:AE7"/>
    <mergeCell ref="AE8:AE10"/>
    <mergeCell ref="AE11:AE12"/>
    <mergeCell ref="AE19:AE21"/>
    <mergeCell ref="AE25:AE26"/>
    <mergeCell ref="AE27:AE28"/>
    <mergeCell ref="AE29:AE30"/>
    <mergeCell ref="AE34:AE38"/>
    <mergeCell ref="AE39:AE41"/>
    <mergeCell ref="AE43:AE45"/>
    <mergeCell ref="AE47:AE48"/>
    <mergeCell ref="AE53:AE56"/>
    <mergeCell ref="AE57:AE59"/>
    <mergeCell ref="AE63:AE65"/>
    <mergeCell ref="AE82:AE83"/>
    <mergeCell ref="AE92:AE95"/>
    <mergeCell ref="X29:X30"/>
    <mergeCell ref="X34:X38"/>
    <mergeCell ref="X39:X41"/>
    <mergeCell ref="X43:X45"/>
    <mergeCell ref="X47:X48"/>
    <mergeCell ref="X50:X52"/>
    <mergeCell ref="X53:X56"/>
    <mergeCell ref="X57:X59"/>
    <mergeCell ref="X63:X65"/>
    <mergeCell ref="P8:P10"/>
    <mergeCell ref="X1:X2"/>
    <mergeCell ref="X3:X5"/>
    <mergeCell ref="X6:X7"/>
    <mergeCell ref="X8:X10"/>
    <mergeCell ref="X11:X12"/>
    <mergeCell ref="X19:X21"/>
    <mergeCell ref="X25:X26"/>
    <mergeCell ref="X27:X28"/>
    <mergeCell ref="R92:R95"/>
    <mergeCell ref="U1:U2"/>
    <mergeCell ref="U3:U5"/>
    <mergeCell ref="U6:U7"/>
    <mergeCell ref="U8:U10"/>
    <mergeCell ref="U11:U12"/>
    <mergeCell ref="U19:U21"/>
    <mergeCell ref="U25:U26"/>
    <mergeCell ref="U27:U28"/>
    <mergeCell ref="U29:U30"/>
    <mergeCell ref="U34:U38"/>
    <mergeCell ref="U39:U41"/>
    <mergeCell ref="U43:U45"/>
    <mergeCell ref="U47:U48"/>
    <mergeCell ref="U50:U52"/>
    <mergeCell ref="U53:U56"/>
    <mergeCell ref="U57:U59"/>
    <mergeCell ref="U63:U65"/>
    <mergeCell ref="U67:U68"/>
    <mergeCell ref="U72:U73"/>
    <mergeCell ref="U74:U77"/>
    <mergeCell ref="U82:U83"/>
    <mergeCell ref="U92:U95"/>
    <mergeCell ref="Z90:Z91"/>
    <mergeCell ref="P47:P48"/>
    <mergeCell ref="R50:R52"/>
    <mergeCell ref="P53:P56"/>
    <mergeCell ref="P57:P59"/>
    <mergeCell ref="P63:P65"/>
    <mergeCell ref="P67:P68"/>
    <mergeCell ref="R72:R73"/>
    <mergeCell ref="R74:R77"/>
    <mergeCell ref="P82:P83"/>
    <mergeCell ref="Q47:Q48"/>
    <mergeCell ref="R47:R48"/>
    <mergeCell ref="S47:S48"/>
    <mergeCell ref="T47:T48"/>
    <mergeCell ref="Q50:Q52"/>
    <mergeCell ref="S50:S52"/>
    <mergeCell ref="T50:T52"/>
    <mergeCell ref="Q53:Q56"/>
    <mergeCell ref="R53:R56"/>
    <mergeCell ref="S53:S56"/>
    <mergeCell ref="T53:T56"/>
    <mergeCell ref="X67:X68"/>
    <mergeCell ref="X72:X73"/>
    <mergeCell ref="X74:X77"/>
    <mergeCell ref="P29:P30"/>
    <mergeCell ref="P34:P38"/>
    <mergeCell ref="P39:P41"/>
    <mergeCell ref="P43:P45"/>
    <mergeCell ref="J34:J38"/>
    <mergeCell ref="J39:J41"/>
    <mergeCell ref="J43:J45"/>
    <mergeCell ref="J47:J48"/>
    <mergeCell ref="J50:J52"/>
    <mergeCell ref="I92:I95"/>
    <mergeCell ref="H47:H48"/>
    <mergeCell ref="J1:J2"/>
    <mergeCell ref="J3:J5"/>
    <mergeCell ref="J6:J7"/>
    <mergeCell ref="J8:J10"/>
    <mergeCell ref="J11:J12"/>
    <mergeCell ref="J19:J21"/>
    <mergeCell ref="J25:J26"/>
    <mergeCell ref="J27:J28"/>
    <mergeCell ref="J29:J30"/>
    <mergeCell ref="J53:J56"/>
    <mergeCell ref="J57:J59"/>
    <mergeCell ref="J63:J65"/>
    <mergeCell ref="J67:J68"/>
    <mergeCell ref="J72:J73"/>
    <mergeCell ref="J74:J77"/>
    <mergeCell ref="J82:J83"/>
    <mergeCell ref="J92:J95"/>
    <mergeCell ref="I47:I48"/>
    <mergeCell ref="I50:I52"/>
    <mergeCell ref="I53:I56"/>
    <mergeCell ref="I57:I59"/>
    <mergeCell ref="I63:I65"/>
    <mergeCell ref="I67:I68"/>
    <mergeCell ref="I72:I73"/>
    <mergeCell ref="I74:I77"/>
    <mergeCell ref="I82:I83"/>
    <mergeCell ref="I8:I10"/>
    <mergeCell ref="I11:I12"/>
    <mergeCell ref="I19:I21"/>
    <mergeCell ref="I25:I26"/>
    <mergeCell ref="I27:I28"/>
    <mergeCell ref="I29:I30"/>
    <mergeCell ref="I34:I38"/>
    <mergeCell ref="I39:I41"/>
    <mergeCell ref="I43:I45"/>
    <mergeCell ref="H8:H10"/>
    <mergeCell ref="H11:H12"/>
    <mergeCell ref="H19:H21"/>
    <mergeCell ref="H25:H26"/>
    <mergeCell ref="H27:H28"/>
    <mergeCell ref="H29:H30"/>
    <mergeCell ref="H34:H38"/>
    <mergeCell ref="H39:H41"/>
    <mergeCell ref="H43:H45"/>
    <mergeCell ref="H50:H52"/>
    <mergeCell ref="H53:H56"/>
    <mergeCell ref="H57:H59"/>
    <mergeCell ref="H63:H65"/>
    <mergeCell ref="H67:H68"/>
    <mergeCell ref="H72:H73"/>
    <mergeCell ref="H74:H77"/>
    <mergeCell ref="H82:H83"/>
    <mergeCell ref="H92:H95"/>
    <mergeCell ref="B92:B95"/>
    <mergeCell ref="C1:C2"/>
    <mergeCell ref="C3:C5"/>
    <mergeCell ref="C6:C7"/>
    <mergeCell ref="C8:C10"/>
    <mergeCell ref="C11:C12"/>
    <mergeCell ref="C19:C21"/>
    <mergeCell ref="C25:C26"/>
    <mergeCell ref="C27:C28"/>
    <mergeCell ref="C29:C30"/>
    <mergeCell ref="C34:C38"/>
    <mergeCell ref="C39:C41"/>
    <mergeCell ref="C43:C45"/>
    <mergeCell ref="C47:C48"/>
    <mergeCell ref="C50:C52"/>
    <mergeCell ref="C53:C56"/>
    <mergeCell ref="C57:C59"/>
    <mergeCell ref="C63:C65"/>
    <mergeCell ref="C67:C68"/>
    <mergeCell ref="C72:C73"/>
    <mergeCell ref="C74:C77"/>
    <mergeCell ref="C82:C83"/>
    <mergeCell ref="C92:C95"/>
    <mergeCell ref="B47:B48"/>
    <mergeCell ref="B50:B52"/>
    <mergeCell ref="B53:B56"/>
    <mergeCell ref="B57:B59"/>
    <mergeCell ref="B63:B65"/>
    <mergeCell ref="B67:B68"/>
    <mergeCell ref="B72:B73"/>
    <mergeCell ref="B74:B77"/>
    <mergeCell ref="B82:B83"/>
    <mergeCell ref="B8:B10"/>
    <mergeCell ref="B11:B12"/>
    <mergeCell ref="B19:B21"/>
    <mergeCell ref="B25:B26"/>
    <mergeCell ref="B27:B28"/>
    <mergeCell ref="B29:B30"/>
    <mergeCell ref="B34:B38"/>
    <mergeCell ref="B39:B41"/>
    <mergeCell ref="B43:B45"/>
    <mergeCell ref="A92:A95"/>
    <mergeCell ref="A47:A48"/>
    <mergeCell ref="A50:A52"/>
    <mergeCell ref="A53:A56"/>
    <mergeCell ref="A57:A59"/>
    <mergeCell ref="A63:A65"/>
    <mergeCell ref="A67:A68"/>
    <mergeCell ref="A72:A73"/>
    <mergeCell ref="A74:A77"/>
    <mergeCell ref="A82:A83"/>
    <mergeCell ref="A8:A10"/>
    <mergeCell ref="A11:A12"/>
    <mergeCell ref="A19:A21"/>
    <mergeCell ref="A25:A26"/>
    <mergeCell ref="A27:A28"/>
    <mergeCell ref="A29:A30"/>
    <mergeCell ref="A34:A38"/>
    <mergeCell ref="A39:A41"/>
    <mergeCell ref="A43:A45"/>
    <mergeCell ref="D1:G1"/>
    <mergeCell ref="K1:O1"/>
    <mergeCell ref="Q1:T1"/>
    <mergeCell ref="V1:W1"/>
    <mergeCell ref="Y1:AD1"/>
    <mergeCell ref="AF1:AK1"/>
    <mergeCell ref="A1:A2"/>
    <mergeCell ref="A3:A5"/>
    <mergeCell ref="A6:A7"/>
    <mergeCell ref="B1:B2"/>
    <mergeCell ref="B3:B5"/>
    <mergeCell ref="B6:B7"/>
    <mergeCell ref="H1:H2"/>
    <mergeCell ref="H3:H5"/>
    <mergeCell ref="H6:H7"/>
    <mergeCell ref="P1:P2"/>
    <mergeCell ref="P3:P5"/>
    <mergeCell ref="P6:P7"/>
    <mergeCell ref="I1:I2"/>
    <mergeCell ref="I3:I5"/>
    <mergeCell ref="I6:I7"/>
    <mergeCell ref="D8:D10"/>
    <mergeCell ref="E8:E10"/>
    <mergeCell ref="F8:F10"/>
    <mergeCell ref="G8:G10"/>
    <mergeCell ref="D3:D5"/>
    <mergeCell ref="E3:E5"/>
    <mergeCell ref="F3:F5"/>
    <mergeCell ref="G3:G5"/>
    <mergeCell ref="D6:D7"/>
    <mergeCell ref="E6:E7"/>
    <mergeCell ref="F6:F7"/>
    <mergeCell ref="G6:G7"/>
    <mergeCell ref="D11:D12"/>
    <mergeCell ref="E11:E12"/>
    <mergeCell ref="F11:F12"/>
    <mergeCell ref="G11:G12"/>
    <mergeCell ref="D19:D21"/>
    <mergeCell ref="E19:E21"/>
    <mergeCell ref="F19:F21"/>
    <mergeCell ref="G19:G21"/>
    <mergeCell ref="D25:D26"/>
    <mergeCell ref="E25:E26"/>
    <mergeCell ref="F25:F26"/>
    <mergeCell ref="G25:G26"/>
    <mergeCell ref="D27:D28"/>
    <mergeCell ref="E27:E28"/>
    <mergeCell ref="F27:F28"/>
    <mergeCell ref="G27:G28"/>
    <mergeCell ref="D34:D38"/>
    <mergeCell ref="E34:E38"/>
    <mergeCell ref="F34:F38"/>
    <mergeCell ref="G34:G38"/>
    <mergeCell ref="D39:D41"/>
    <mergeCell ref="E39:E41"/>
    <mergeCell ref="F39:F41"/>
    <mergeCell ref="G39:G41"/>
    <mergeCell ref="D43:D45"/>
    <mergeCell ref="E43:E45"/>
    <mergeCell ref="F43:F45"/>
    <mergeCell ref="G43:G45"/>
    <mergeCell ref="D47:D48"/>
    <mergeCell ref="E47:E48"/>
    <mergeCell ref="F47:F48"/>
    <mergeCell ref="G47:G48"/>
    <mergeCell ref="D50:D52"/>
    <mergeCell ref="E50:E52"/>
    <mergeCell ref="F50:F52"/>
    <mergeCell ref="G50:G52"/>
    <mergeCell ref="D53:D56"/>
    <mergeCell ref="E53:E56"/>
    <mergeCell ref="F53:F56"/>
    <mergeCell ref="G53:G56"/>
    <mergeCell ref="D57:D59"/>
    <mergeCell ref="E57:E59"/>
    <mergeCell ref="F57:F59"/>
    <mergeCell ref="G57:G59"/>
    <mergeCell ref="D63:D65"/>
    <mergeCell ref="E63:E65"/>
    <mergeCell ref="F63:F65"/>
    <mergeCell ref="G63:G65"/>
    <mergeCell ref="D67:D68"/>
    <mergeCell ref="E67:E68"/>
    <mergeCell ref="F67:F68"/>
    <mergeCell ref="G67:G68"/>
    <mergeCell ref="D72:D73"/>
    <mergeCell ref="E72:E73"/>
    <mergeCell ref="F72:F73"/>
    <mergeCell ref="G72:G73"/>
    <mergeCell ref="D74:D77"/>
    <mergeCell ref="E74:E77"/>
    <mergeCell ref="F74:F77"/>
    <mergeCell ref="G74:G77"/>
    <mergeCell ref="D82:D83"/>
    <mergeCell ref="E82:E83"/>
    <mergeCell ref="F82:F83"/>
    <mergeCell ref="G82:G83"/>
    <mergeCell ref="D90:D91"/>
    <mergeCell ref="D92:D95"/>
    <mergeCell ref="E92:E95"/>
    <mergeCell ref="F92:F95"/>
    <mergeCell ref="G92:G95"/>
    <mergeCell ref="K3:K5"/>
    <mergeCell ref="L3:L5"/>
    <mergeCell ref="M3:M5"/>
    <mergeCell ref="N3:N5"/>
    <mergeCell ref="O3:O5"/>
    <mergeCell ref="K6:K7"/>
    <mergeCell ref="L6:L7"/>
    <mergeCell ref="M6:M7"/>
    <mergeCell ref="N6:N7"/>
    <mergeCell ref="O6:O7"/>
    <mergeCell ref="K8:K10"/>
    <mergeCell ref="L8:L10"/>
    <mergeCell ref="M8:M10"/>
    <mergeCell ref="N8:N10"/>
    <mergeCell ref="O8:O10"/>
    <mergeCell ref="K11:K12"/>
    <mergeCell ref="L11:L12"/>
    <mergeCell ref="M11:M12"/>
    <mergeCell ref="N11:N12"/>
    <mergeCell ref="O11:O12"/>
    <mergeCell ref="K19:K21"/>
    <mergeCell ref="L19:L21"/>
    <mergeCell ref="M19:M21"/>
    <mergeCell ref="N19:N21"/>
    <mergeCell ref="O19:O21"/>
    <mergeCell ref="K25:K26"/>
    <mergeCell ref="K27:K28"/>
    <mergeCell ref="K29:K30"/>
    <mergeCell ref="L25:L26"/>
    <mergeCell ref="M25:M26"/>
    <mergeCell ref="N25:N26"/>
    <mergeCell ref="O25:O26"/>
    <mergeCell ref="L27:L28"/>
    <mergeCell ref="M27:M28"/>
    <mergeCell ref="N27:N28"/>
    <mergeCell ref="O27:O28"/>
    <mergeCell ref="L29:L30"/>
    <mergeCell ref="M29:M30"/>
    <mergeCell ref="N29:N30"/>
    <mergeCell ref="O29:O30"/>
    <mergeCell ref="K34:K38"/>
    <mergeCell ref="L34:L38"/>
    <mergeCell ref="M34:M38"/>
    <mergeCell ref="N34:N38"/>
    <mergeCell ref="O34:O38"/>
    <mergeCell ref="K39:K41"/>
    <mergeCell ref="L39:L41"/>
    <mergeCell ref="M39:M41"/>
    <mergeCell ref="N39:N41"/>
    <mergeCell ref="O39:O41"/>
    <mergeCell ref="K43:K45"/>
    <mergeCell ref="L43:L45"/>
    <mergeCell ref="M43:M45"/>
    <mergeCell ref="N43:N45"/>
    <mergeCell ref="O43:O45"/>
    <mergeCell ref="K47:K48"/>
    <mergeCell ref="L47:L48"/>
    <mergeCell ref="M47:M48"/>
    <mergeCell ref="N47:N48"/>
    <mergeCell ref="O47:O48"/>
    <mergeCell ref="K53:K56"/>
    <mergeCell ref="L53:L56"/>
    <mergeCell ref="M53:M56"/>
    <mergeCell ref="N53:N56"/>
    <mergeCell ref="O53:O56"/>
    <mergeCell ref="K57:K59"/>
    <mergeCell ref="L57:L59"/>
    <mergeCell ref="M57:M59"/>
    <mergeCell ref="N57:N59"/>
    <mergeCell ref="O57:O59"/>
    <mergeCell ref="K63:K65"/>
    <mergeCell ref="L63:L65"/>
    <mergeCell ref="M63:M65"/>
    <mergeCell ref="N63:N65"/>
    <mergeCell ref="O63:O65"/>
    <mergeCell ref="K67:K68"/>
    <mergeCell ref="L67:L68"/>
    <mergeCell ref="M67:M68"/>
    <mergeCell ref="N67:N68"/>
    <mergeCell ref="O67:O68"/>
    <mergeCell ref="K76:K77"/>
    <mergeCell ref="L76:L77"/>
    <mergeCell ref="M76:M77"/>
    <mergeCell ref="N76:N77"/>
    <mergeCell ref="O76:O77"/>
    <mergeCell ref="P76:P77"/>
    <mergeCell ref="K82:K83"/>
    <mergeCell ref="L82:L83"/>
    <mergeCell ref="M82:M83"/>
    <mergeCell ref="N82:N83"/>
    <mergeCell ref="O82:O83"/>
    <mergeCell ref="P94:P95"/>
    <mergeCell ref="Q3:Q5"/>
    <mergeCell ref="R3:R5"/>
    <mergeCell ref="S3:S5"/>
    <mergeCell ref="T3:T5"/>
    <mergeCell ref="Q6:Q7"/>
    <mergeCell ref="R6:R7"/>
    <mergeCell ref="S6:S7"/>
    <mergeCell ref="T6:T7"/>
    <mergeCell ref="Q8:Q10"/>
    <mergeCell ref="R8:R10"/>
    <mergeCell ref="S8:S10"/>
    <mergeCell ref="T8:T10"/>
    <mergeCell ref="Q11:Q12"/>
    <mergeCell ref="R11:R12"/>
    <mergeCell ref="S11:S12"/>
    <mergeCell ref="T11:T12"/>
    <mergeCell ref="Q19:Q21"/>
    <mergeCell ref="R19:R21"/>
    <mergeCell ref="S19:S21"/>
    <mergeCell ref="P11:P12"/>
    <mergeCell ref="P19:P21"/>
    <mergeCell ref="P25:P26"/>
    <mergeCell ref="P27:P28"/>
    <mergeCell ref="T19:T21"/>
    <mergeCell ref="Q25:Q26"/>
    <mergeCell ref="R25:R26"/>
    <mergeCell ref="S25:S26"/>
    <mergeCell ref="T25:T26"/>
    <mergeCell ref="Q27:Q28"/>
    <mergeCell ref="R27:R28"/>
    <mergeCell ref="S27:S28"/>
    <mergeCell ref="T27:T28"/>
    <mergeCell ref="Q39:Q41"/>
    <mergeCell ref="R39:R41"/>
    <mergeCell ref="S39:S41"/>
    <mergeCell ref="T39:T41"/>
    <mergeCell ref="Q43:Q45"/>
    <mergeCell ref="R43:R45"/>
    <mergeCell ref="S43:S45"/>
    <mergeCell ref="T43:T45"/>
    <mergeCell ref="Q29:Q30"/>
    <mergeCell ref="R29:R30"/>
    <mergeCell ref="S29:S30"/>
    <mergeCell ref="T29:T30"/>
    <mergeCell ref="Q34:Q38"/>
    <mergeCell ref="R34:R38"/>
    <mergeCell ref="S34:S38"/>
    <mergeCell ref="T34:T38"/>
    <mergeCell ref="Q82:Q83"/>
    <mergeCell ref="R82:R83"/>
    <mergeCell ref="S82:S83"/>
    <mergeCell ref="T82:T83"/>
    <mergeCell ref="Q57:Q59"/>
    <mergeCell ref="R57:R59"/>
    <mergeCell ref="S57:S59"/>
    <mergeCell ref="T57:T59"/>
    <mergeCell ref="Q67:Q68"/>
    <mergeCell ref="R67:R68"/>
    <mergeCell ref="S67:S68"/>
    <mergeCell ref="T67:T68"/>
    <mergeCell ref="W6:W7"/>
    <mergeCell ref="W8:W10"/>
    <mergeCell ref="W11:W12"/>
    <mergeCell ref="W19:W21"/>
    <mergeCell ref="Q92:Q95"/>
    <mergeCell ref="S92:S95"/>
    <mergeCell ref="T92:T95"/>
    <mergeCell ref="T90:T91"/>
    <mergeCell ref="V3:V5"/>
    <mergeCell ref="V8:V10"/>
    <mergeCell ref="V19:V21"/>
    <mergeCell ref="V6:V7"/>
    <mergeCell ref="V11:V12"/>
    <mergeCell ref="V25:V26"/>
    <mergeCell ref="V27:V28"/>
    <mergeCell ref="V43:V45"/>
    <mergeCell ref="V67:V68"/>
    <mergeCell ref="V92:V95"/>
    <mergeCell ref="Q72:Q73"/>
    <mergeCell ref="S72:S73"/>
    <mergeCell ref="T72:T73"/>
    <mergeCell ref="Q74:Q77"/>
    <mergeCell ref="S74:S77"/>
    <mergeCell ref="T74:T77"/>
    <mergeCell ref="V50:V52"/>
    <mergeCell ref="W50:W52"/>
    <mergeCell ref="V57:V59"/>
    <mergeCell ref="W57:W59"/>
    <mergeCell ref="V63:V65"/>
    <mergeCell ref="W63:W65"/>
    <mergeCell ref="V47:V48"/>
    <mergeCell ref="W47:W48"/>
    <mergeCell ref="W25:W26"/>
    <mergeCell ref="W27:W28"/>
    <mergeCell ref="V29:V30"/>
    <mergeCell ref="W29:W30"/>
    <mergeCell ref="V34:V38"/>
    <mergeCell ref="W34:W38"/>
    <mergeCell ref="V39:V41"/>
    <mergeCell ref="W39:W41"/>
    <mergeCell ref="V72:V73"/>
    <mergeCell ref="W72:W73"/>
    <mergeCell ref="V82:V83"/>
    <mergeCell ref="W82:W83"/>
    <mergeCell ref="W90:W91"/>
    <mergeCell ref="V53:V56"/>
    <mergeCell ref="W53:W56"/>
    <mergeCell ref="V74:V77"/>
    <mergeCell ref="W74:W77"/>
    <mergeCell ref="W92:W95"/>
    <mergeCell ref="Y3:Y5"/>
    <mergeCell ref="Z3:Z5"/>
    <mergeCell ref="AA3:AA5"/>
    <mergeCell ref="AB3:AB5"/>
    <mergeCell ref="AC3:AC5"/>
    <mergeCell ref="AD3:AD5"/>
    <mergeCell ref="Y8:Y10"/>
    <mergeCell ref="Z8:Z10"/>
    <mergeCell ref="AA8:AA10"/>
    <mergeCell ref="AB8:AB10"/>
    <mergeCell ref="AC8:AC10"/>
    <mergeCell ref="AD8:AD10"/>
    <mergeCell ref="Y19:Y21"/>
    <mergeCell ref="Z19:Z21"/>
    <mergeCell ref="AA19:AA21"/>
    <mergeCell ref="AB19:AB21"/>
    <mergeCell ref="AC19:AC21"/>
    <mergeCell ref="AD19:AD21"/>
    <mergeCell ref="Y6:Y7"/>
    <mergeCell ref="Z6:Z7"/>
    <mergeCell ref="W67:W68"/>
    <mergeCell ref="W43:W45"/>
    <mergeCell ref="W3:W5"/>
    <mergeCell ref="AA6:AA7"/>
    <mergeCell ref="AB6:AB7"/>
    <mergeCell ref="AC6:AC7"/>
    <mergeCell ref="AD6:AD7"/>
    <mergeCell ref="Y11:Y12"/>
    <mergeCell ref="Z11:Z12"/>
    <mergeCell ref="AA11:AA12"/>
    <mergeCell ref="AB11:AB12"/>
    <mergeCell ref="AC11:AC12"/>
    <mergeCell ref="AD11:AD12"/>
    <mergeCell ref="Y25:Y26"/>
    <mergeCell ref="Z25:Z26"/>
    <mergeCell ref="AA25:AA26"/>
    <mergeCell ref="AB25:AB26"/>
    <mergeCell ref="AC25:AC26"/>
    <mergeCell ref="AD25:AD26"/>
    <mergeCell ref="Y27:Y28"/>
    <mergeCell ref="Z27:Z28"/>
    <mergeCell ref="AA27:AA28"/>
    <mergeCell ref="AB27:AB28"/>
    <mergeCell ref="AC27:AC28"/>
    <mergeCell ref="AD27:AD28"/>
    <mergeCell ref="Y29:Y30"/>
    <mergeCell ref="Z29:Z30"/>
    <mergeCell ref="AA29:AA30"/>
    <mergeCell ref="AB29:AB30"/>
    <mergeCell ref="AC29:AC30"/>
    <mergeCell ref="AD29:AD30"/>
    <mergeCell ref="Y39:Y41"/>
    <mergeCell ref="Z39:Z41"/>
    <mergeCell ref="AA39:AA41"/>
    <mergeCell ref="AB39:AB41"/>
    <mergeCell ref="AC39:AC41"/>
    <mergeCell ref="AD39:AD41"/>
    <mergeCell ref="Y43:Y45"/>
    <mergeCell ref="Z43:Z45"/>
    <mergeCell ref="AA43:AA45"/>
    <mergeCell ref="AB43:AB45"/>
    <mergeCell ref="AC43:AC45"/>
    <mergeCell ref="AD43:AD45"/>
    <mergeCell ref="Y47:Y48"/>
    <mergeCell ref="Z47:Z48"/>
    <mergeCell ref="AA47:AA48"/>
    <mergeCell ref="AB47:AB48"/>
    <mergeCell ref="AC47:AC48"/>
    <mergeCell ref="AD47:AD48"/>
    <mergeCell ref="Y82:Y83"/>
    <mergeCell ref="Z82:Z83"/>
    <mergeCell ref="AA82:AA83"/>
    <mergeCell ref="AB82:AB83"/>
    <mergeCell ref="AC82:AC83"/>
    <mergeCell ref="AD82:AD83"/>
    <mergeCell ref="Y53:Y56"/>
    <mergeCell ref="Z53:Z56"/>
    <mergeCell ref="AA53:AA56"/>
    <mergeCell ref="AB53:AB56"/>
    <mergeCell ref="AC53:AC56"/>
    <mergeCell ref="AD53:AD56"/>
    <mergeCell ref="Y57:Y59"/>
    <mergeCell ref="Z57:Z59"/>
    <mergeCell ref="AA57:AA59"/>
    <mergeCell ref="AB57:AB59"/>
    <mergeCell ref="AC57:AC59"/>
    <mergeCell ref="AD57:AD59"/>
    <mergeCell ref="Y92:Y95"/>
    <mergeCell ref="Z92:Z95"/>
    <mergeCell ref="AA92:AA95"/>
    <mergeCell ref="AB92:AB95"/>
    <mergeCell ref="AC92:AC95"/>
    <mergeCell ref="AD92:AD95"/>
    <mergeCell ref="AF29:AF30"/>
    <mergeCell ref="AG29:AG30"/>
    <mergeCell ref="AH29:AH30"/>
    <mergeCell ref="AF50:AF52"/>
    <mergeCell ref="AG50:AG52"/>
    <mergeCell ref="AH50:AH52"/>
    <mergeCell ref="AF67:AF68"/>
    <mergeCell ref="AG67:AG68"/>
    <mergeCell ref="AH67:AH68"/>
    <mergeCell ref="AF74:AF77"/>
    <mergeCell ref="AG74:AG77"/>
    <mergeCell ref="AH74:AH77"/>
    <mergeCell ref="Y63:Y65"/>
    <mergeCell ref="Z63:Z65"/>
    <mergeCell ref="AA63:AA65"/>
    <mergeCell ref="AB63:AB65"/>
    <mergeCell ref="AC63:AC65"/>
    <mergeCell ref="AD63:AD65"/>
    <mergeCell ref="AI29:AI30"/>
    <mergeCell ref="AJ29:AJ30"/>
    <mergeCell ref="AK29:AK30"/>
    <mergeCell ref="AF34:AF38"/>
    <mergeCell ref="AG34:AG38"/>
    <mergeCell ref="AH34:AH38"/>
    <mergeCell ref="AI34:AI38"/>
    <mergeCell ref="AJ34:AJ38"/>
    <mergeCell ref="AK34:AK38"/>
    <mergeCell ref="AI50:AI52"/>
    <mergeCell ref="AJ50:AJ52"/>
    <mergeCell ref="AK50:AK52"/>
    <mergeCell ref="AF64:AF65"/>
    <mergeCell ref="AG64:AG65"/>
    <mergeCell ref="AH64:AH65"/>
    <mergeCell ref="AI64:AI65"/>
    <mergeCell ref="AJ64:AJ65"/>
    <mergeCell ref="AK64:AK65"/>
    <mergeCell ref="AL64:AL65"/>
    <mergeCell ref="AI74:AI77"/>
    <mergeCell ref="AJ74:AJ77"/>
    <mergeCell ref="AK74:AK77"/>
    <mergeCell ref="AF92:AF95"/>
    <mergeCell ref="AG92:AG95"/>
    <mergeCell ref="AH92:AH95"/>
    <mergeCell ref="AI92:AI95"/>
    <mergeCell ref="AJ92:AJ95"/>
    <mergeCell ref="AK92:AK95"/>
    <mergeCell ref="AI67:AI68"/>
    <mergeCell ref="AJ67:AJ68"/>
    <mergeCell ref="AK67:AK68"/>
    <mergeCell ref="AF72:AF73"/>
    <mergeCell ref="AG72:AG73"/>
    <mergeCell ref="AH72:AH73"/>
    <mergeCell ref="AI72:AI73"/>
    <mergeCell ref="AJ72:AJ73"/>
    <mergeCell ref="AK72:AK73"/>
    <mergeCell ref="AK90:AK91"/>
    <mergeCell ref="AL90:AL91"/>
  </mergeCells>
  <phoneticPr fontId="7"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数据结果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蒋雨航</cp:lastModifiedBy>
  <dcterms:created xsi:type="dcterms:W3CDTF">2025-09-08T14:06:00Z</dcterms:created>
  <dcterms:modified xsi:type="dcterms:W3CDTF">2025-09-16T08:48:50Z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78831B709B5049AC9B222D58352C2CD6_13</vt:lpwstr>
  </property>
  <property fmtid="{D5CDD505-2E9C-101B-9397-08002B2CF9AE}" pid="3" name="KSOProductBuildVer">
    <vt:lpwstr>2052-12.1.0.22529</vt:lpwstr>
  </property>
  <property fmtid="{D5CDD505-2E9C-101B-9397-08002B2CF9AE}" pid="4" name="KSOReadingLayout">
    <vt:bool>true</vt:bool>
  </property>
</Properties>
</file>