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mc:AlternateContent xmlns:mc="http://schemas.openxmlformats.org/markup-compatibility/2006">
    <mc:Choice Requires="x15">
      <x15ac:absPath xmlns:x15ac="http://schemas.microsoft.com/office/spreadsheetml/2010/11/ac" url="C:\Users\zjzl2\Desktop\【奖助学金】2025奖学金评定\【研究生材料评审】通知\材料公示-第一轮\"/>
    </mc:Choice>
  </mc:AlternateContent>
  <xr:revisionPtr revIDLastSave="0" documentId="13_ncr:1_{BCFD287A-70B6-4B9E-807A-95341AADEB0A}" xr6:coauthVersionLast="36" xr6:coauthVersionMax="36" xr10:uidLastSave="{00000000-0000-0000-0000-000000000000}"/>
  <bookViews>
    <workbookView xWindow="0" yWindow="0" windowWidth="18345" windowHeight="8055" xr2:uid="{00000000-000D-0000-FFFF-FFFF00000000}"/>
  </bookViews>
  <sheets>
    <sheet name="数据结果" sheetId="1" r:id="rId1"/>
  </sheets>
  <calcPr calcId="191029"/>
</workbook>
</file>

<file path=xl/calcChain.xml><?xml version="1.0" encoding="utf-8"?>
<calcChain xmlns="http://schemas.openxmlformats.org/spreadsheetml/2006/main">
  <c r="AO260" i="1" l="1"/>
  <c r="AO258" i="1"/>
  <c r="AO256" i="1"/>
  <c r="AO255" i="1"/>
  <c r="AO253" i="1"/>
  <c r="AO251" i="1"/>
  <c r="AO250" i="1"/>
  <c r="AO247" i="1"/>
  <c r="AO246" i="1"/>
  <c r="AO244" i="1"/>
  <c r="AO242" i="1"/>
  <c r="P241" i="1"/>
  <c r="AO241" i="1" s="1"/>
  <c r="P240" i="1"/>
  <c r="AO240" i="1" s="1"/>
  <c r="AO239" i="1"/>
  <c r="AO238" i="1"/>
  <c r="AO237" i="1"/>
  <c r="AO233" i="1"/>
  <c r="AO228" i="1"/>
  <c r="AO227" i="1"/>
  <c r="AO225" i="1"/>
  <c r="AO224" i="1"/>
  <c r="AO223" i="1"/>
  <c r="AO221" i="1"/>
  <c r="AO218" i="1"/>
  <c r="AO217" i="1"/>
  <c r="AO216" i="1"/>
  <c r="AO215" i="1"/>
  <c r="AO214" i="1"/>
  <c r="P212" i="1"/>
  <c r="P211" i="1"/>
  <c r="AO209" i="1"/>
  <c r="AO207" i="1"/>
  <c r="AO206" i="1"/>
  <c r="AO203" i="1"/>
  <c r="AO202" i="1"/>
  <c r="AO199" i="1"/>
  <c r="AO195" i="1"/>
  <c r="AO191" i="1"/>
  <c r="AO188" i="1"/>
  <c r="AO185" i="1"/>
  <c r="AO184" i="1"/>
  <c r="AO182" i="1"/>
  <c r="AO177" i="1"/>
  <c r="AO176" i="1"/>
  <c r="AO172" i="1"/>
  <c r="AO171" i="1"/>
  <c r="AO169" i="1"/>
  <c r="AO166" i="1"/>
  <c r="AO161" i="1"/>
  <c r="AO160" i="1"/>
  <c r="AO157" i="1"/>
  <c r="AO156" i="1"/>
  <c r="AO155" i="1"/>
  <c r="AO154" i="1"/>
  <c r="AO153" i="1"/>
  <c r="AO152" i="1"/>
  <c r="AO150" i="1"/>
  <c r="AO146" i="1"/>
  <c r="AO145" i="1"/>
  <c r="P143" i="1"/>
  <c r="P141" i="1"/>
  <c r="AO141" i="1" s="1"/>
  <c r="AO140" i="1"/>
  <c r="AO137" i="1"/>
  <c r="AO134" i="1"/>
  <c r="AO133" i="1"/>
  <c r="AO130" i="1"/>
  <c r="AO128" i="1"/>
  <c r="AO123" i="1"/>
  <c r="AO120" i="1"/>
  <c r="AO117" i="1"/>
  <c r="AO113" i="1"/>
  <c r="AO112" i="1"/>
  <c r="AO110" i="1"/>
  <c r="AO106" i="1"/>
  <c r="AO101" i="1"/>
  <c r="AO100" i="1"/>
  <c r="AO99" i="1"/>
  <c r="AO95" i="1"/>
  <c r="AO92" i="1"/>
  <c r="AO87" i="1"/>
  <c r="AO85" i="1"/>
  <c r="AO81" i="1"/>
  <c r="AO80" i="1"/>
  <c r="AO75" i="1"/>
  <c r="AO73" i="1"/>
  <c r="AO69" i="1"/>
  <c r="AO66" i="1"/>
  <c r="AO62" i="1"/>
  <c r="AO60" i="1"/>
  <c r="AO54" i="1"/>
  <c r="AO53" i="1"/>
  <c r="AO50" i="1"/>
  <c r="AO46" i="1"/>
  <c r="AO43" i="1"/>
  <c r="AO39" i="1"/>
  <c r="AO34" i="1"/>
  <c r="AO31" i="1"/>
  <c r="AO26" i="1"/>
  <c r="AO22" i="1"/>
  <c r="AO20" i="1"/>
  <c r="AO15" i="1"/>
  <c r="AO13" i="1"/>
  <c r="AO10" i="1"/>
  <c r="AO9" i="1"/>
  <c r="AO6" i="1"/>
  <c r="AO3" i="1"/>
</calcChain>
</file>

<file path=xl/sharedStrings.xml><?xml version="1.0" encoding="utf-8"?>
<sst xmlns="http://schemas.openxmlformats.org/spreadsheetml/2006/main" count="3236" uniqueCount="656">
  <si>
    <t>姓名</t>
  </si>
  <si>
    <t>年级</t>
  </si>
  <si>
    <t>专业</t>
  </si>
  <si>
    <t>社会工作</t>
  </si>
  <si>
    <t>社会工作
得分</t>
  </si>
  <si>
    <t>献血次数</t>
  </si>
  <si>
    <t>献血得分</t>
  </si>
  <si>
    <t>专业性竞赛</t>
  </si>
  <si>
    <t>竞赛得分</t>
  </si>
  <si>
    <t>社会实践</t>
  </si>
  <si>
    <t>实践得分</t>
  </si>
  <si>
    <t>荣誉称号</t>
  </si>
  <si>
    <t/>
  </si>
  <si>
    <t>荣誉得分</t>
  </si>
  <si>
    <t>专利</t>
  </si>
  <si>
    <t>专利得分</t>
  </si>
  <si>
    <t>论文</t>
  </si>
  <si>
    <t>论文得分</t>
  </si>
  <si>
    <t>导师评价</t>
  </si>
  <si>
    <t>总分</t>
  </si>
  <si>
    <t>任职起始日期</t>
  </si>
  <si>
    <t>任职终止时间</t>
  </si>
  <si>
    <t>担任社会工作情况</t>
  </si>
  <si>
    <t>证明人</t>
  </si>
  <si>
    <t>获奖时间</t>
  </si>
  <si>
    <t>比赛名称</t>
  </si>
  <si>
    <t>比赛类别</t>
  </si>
  <si>
    <t>获奖等级</t>
  </si>
  <si>
    <t>是否第一负责人</t>
  </si>
  <si>
    <t>奖项名称</t>
  </si>
  <si>
    <t>是否第一责任人</t>
  </si>
  <si>
    <t>荣誉称号名称</t>
  </si>
  <si>
    <t>上传获奖证明</t>
  </si>
  <si>
    <t>专利名称</t>
  </si>
  <si>
    <t>申请公开号/授权公告号</t>
  </si>
  <si>
    <t>申请公布日/授权公告日</t>
  </si>
  <si>
    <t>专利类别</t>
  </si>
  <si>
    <t>第几作者</t>
  </si>
  <si>
    <t>专利状态</t>
  </si>
  <si>
    <t>论文题目</t>
  </si>
  <si>
    <t>发表刊物/会议名称</t>
  </si>
  <si>
    <t>刊物等级</t>
  </si>
  <si>
    <t>发表状态</t>
  </si>
  <si>
    <r>
      <rPr>
        <b/>
        <sz val="10"/>
        <color indexed="8"/>
        <rFont val="微软雅黑"/>
        <charset val="134"/>
      </rPr>
      <t>录用/发表时间</t>
    </r>
    <r>
      <rPr>
        <b/>
        <sz val="10"/>
        <color indexed="8"/>
        <rFont val="Arial"/>
        <family val="2"/>
      </rPr>
      <t xml:space="preserve">	</t>
    </r>
  </si>
  <si>
    <t>付助</t>
  </si>
  <si>
    <t>2021级直博生</t>
  </si>
  <si>
    <t>船舶与海洋工程</t>
  </si>
  <si>
    <t>Deep learning with entity embedding for offshore route-based wind speed prediction considering spatiotemporal correlation</t>
  </si>
  <si>
    <t>Ocean Engineering</t>
  </si>
  <si>
    <t>A档期刊</t>
  </si>
  <si>
    <t>录用</t>
  </si>
  <si>
    <t>1</t>
  </si>
  <si>
    <t>基于波高与光伏实时预测的光柴储无人艇能量能量管理策略</t>
  </si>
  <si>
    <t>机械工程学报</t>
  </si>
  <si>
    <t>EI期刊</t>
  </si>
  <si>
    <t>Impact of weather prediction errors on fuel consumption of sail-photovoltaic-hybrid unmanned surface vessel</t>
  </si>
  <si>
    <t>International Society of Offshore and Polar Engineers (ISOPE)</t>
  </si>
  <si>
    <t>中文核心/EI会议</t>
  </si>
  <si>
    <t>发表</t>
  </si>
  <si>
    <t>李昌恩</t>
  </si>
  <si>
    <t>An efficient integrated optimization framework for conceptual design of floater for floating wind turbines: A case study</t>
  </si>
  <si>
    <t>Renewable Energy</t>
  </si>
  <si>
    <t>B档期刊</t>
  </si>
  <si>
    <t>An improved frequency-domain approach for integrated analysis of three-column semi-submersible floating wind turbines</t>
  </si>
  <si>
    <t>Numerical Modelling and Analysis on Optimized Ballast Condition of a 15MW Semi-Submersible Floating Wind Turbine</t>
  </si>
  <si>
    <t>ASME 2025 44th International Conference on Ocean, Offshore and Arctic</t>
  </si>
  <si>
    <t>沈佳威</t>
  </si>
  <si>
    <t>班长</t>
  </si>
  <si>
    <t>蒋雨航</t>
  </si>
  <si>
    <t>Enhanced vortex-induced vibration prediction of marine risers using excitation coefficient databases at high Reynolds numbers</t>
  </si>
  <si>
    <t>JOURNAL OF FLUIDS AND STRUCTURES</t>
  </si>
  <si>
    <t>陈建美</t>
  </si>
  <si>
    <t>Hull form optimization for polar carrier based on navigation state recognition model</t>
  </si>
  <si>
    <t>Journal of Ocean Engineering and Science</t>
  </si>
  <si>
    <t>Full Parametric Modeling Method for Polar Ships with Invisible Bulbous Bow</t>
  </si>
  <si>
    <t>Proceedings of the Thirty-fifth (2025) International Ocean and Polar Engineering Conference</t>
  </si>
  <si>
    <t>Analyzing Requirements of Icebreakers in Different Classification Societies</t>
  </si>
  <si>
    <t>Proceedings of the Fifteenth (2024) ISOPE Pacific-Asia Offshore Mechanics Symposium</t>
  </si>
  <si>
    <t>秦程明</t>
  </si>
  <si>
    <t>Experimental study on dynamic response of deep-draft cylindrical offshore platform under wave loads</t>
  </si>
  <si>
    <t>Journal  of  Ocean  Engineering  and  Science</t>
  </si>
  <si>
    <t>Numerical study on the effect of column boot clearance angle on motion performance of deep-draft  cylindrical offshore platform</t>
  </si>
  <si>
    <t>the Thirty-fifth (2025) International Ocean and Polar Engineering Conference</t>
  </si>
  <si>
    <t>郭新鹏</t>
  </si>
  <si>
    <t>Effects of the nozzle design parameters on turbulent jet development of active pre-chamber</t>
  </si>
  <si>
    <t>Energy</t>
  </si>
  <si>
    <t>Turbulent jet development of active pre-chamber fueled with zero-carbon  fuel blends</t>
  </si>
  <si>
    <t>Journal of the Energy Institute</t>
  </si>
  <si>
    <t>Characteristics of ignition, combustion and emission formation of premixed  ammonia-hydrogen blends by hydrogen-fueled pre-chamber turbulent jets</t>
  </si>
  <si>
    <t>Enhanced premixed ammonia combustion by hydrogen-oxygen enriched  pre-chamber jet ignition</t>
  </si>
  <si>
    <t>Ignition and combustion characteristics of ammonia-hydrogen blends by hydrogen-enriched pre-chamber jet</t>
  </si>
  <si>
    <t>the 3rd Symposium on Ammonia Energy</t>
  </si>
  <si>
    <t>其他</t>
  </si>
  <si>
    <t>李泽</t>
  </si>
  <si>
    <t>Experimental investigation on plasma enhanced thermo-catalytic ammonia reforming for on-board hydrogen production</t>
  </si>
  <si>
    <t>Energy Conversion &amp; Management</t>
  </si>
  <si>
    <t>Experimental investigation on the impact of hydrogen addition on ammonia combustion and emissions in an ammonia-diesel dual fuel compression-ignition engine</t>
  </si>
  <si>
    <t>11th International Conference on Modeling and Diagnostics for Advanced Engine Systems (COMODIA2025)</t>
  </si>
  <si>
    <t>王荣泽</t>
  </si>
  <si>
    <t>第十四届全国海洋航行器设计与制作大赛F1类别</t>
  </si>
  <si>
    <t>院B类赛事（全国赛）</t>
  </si>
  <si>
    <t>第一级别</t>
  </si>
  <si>
    <t>是</t>
  </si>
  <si>
    <t>Image recognition-based high-precision 6DOFs motion capture method for large floating vessels during float-over operations</t>
  </si>
  <si>
    <t>第十四届全国海洋航行器设计与制作大赛A1类别</t>
  </si>
  <si>
    <t>第三级别及其他</t>
  </si>
  <si>
    <t>否</t>
  </si>
  <si>
    <t>第十四届全国海洋航行器设计与制作大赛G类别</t>
  </si>
  <si>
    <t>Dynamic responses of a twin-DP-barge float-over installation system with flexible connections</t>
  </si>
  <si>
    <t>第十四届全国海洋航行器设计与制作大赛长三角赛区C1-1类别</t>
  </si>
  <si>
    <t>院B类赛事（区域赛）</t>
  </si>
  <si>
    <t>江鹏</t>
  </si>
  <si>
    <t>A708研究生工作室室长</t>
  </si>
  <si>
    <t>Large-eddy simulation of flow noise from turbulent flows past an axisymmetric hull using high-order schemes</t>
  </si>
  <si>
    <t>Utility of high-order scheme for unsteady flow simulations: Comparison with second-order tool</t>
  </si>
  <si>
    <t>Effects of appendages on the turbulence and flow noise of a submarine model using high-order scheme</t>
  </si>
  <si>
    <t>Physics of Fluids</t>
  </si>
  <si>
    <r>
      <rPr>
        <sz val="10"/>
        <color indexed="8"/>
        <rFont val="Calibri"/>
        <family val="2"/>
      </rPr>
      <t>On the hydrodynamic noise from turbulent flows past a submarine model using the wall</t>
    </r>
    <r>
      <rPr>
        <sz val="10"/>
        <color rgb="FF000000"/>
        <rFont val="Tahoma"/>
        <charset val="1"/>
      </rPr>
      <t>‑</t>
    </r>
    <r>
      <rPr>
        <sz val="10"/>
        <color indexed="8"/>
        <rFont val="Calibri"/>
        <family val="2"/>
      </rPr>
      <t>modelled LES</t>
    </r>
  </si>
  <si>
    <t>18th Asian Congress of Fluid Mechanics</t>
  </si>
  <si>
    <t>On the turbulence and flow noise of a submarine model using high-order scheme</t>
  </si>
  <si>
    <t>16th International Conference on Theoretical and Computational Acoustics</t>
  </si>
  <si>
    <t>张仕敏</t>
  </si>
  <si>
    <t>Mechanically forced meniscus water waves in a square container with functionalized wetting conditions</t>
  </si>
  <si>
    <t>Transitional response of double-mode Faraday waves in a brimful container</t>
  </si>
  <si>
    <t>Physical Review Fluids</t>
  </si>
  <si>
    <t>Experimental study of transitional response in multi-mode Faraday waves</t>
  </si>
  <si>
    <t>2nd European Fluid Dynamics Conference (EFDC2)</t>
  </si>
  <si>
    <t>邵聿明</t>
  </si>
  <si>
    <t>Wave breaking characteristics around a wedge-shaped bow: High-fidelity simulation of water–air–bubble mixed flow</t>
  </si>
  <si>
    <t>Numerical study of air entrainment mechanisms and vortical structures in  breaking waves</t>
  </si>
  <si>
    <t>Analysis of flow structure and air entrainment around a shallowly submerged  hydrofoil based on third-generation vortex identification</t>
  </si>
  <si>
    <t>Journal of Hydrodynamics</t>
  </si>
  <si>
    <t>Numerical simulations of breaking waves generated by a 3-D submerged  hydrofoil</t>
  </si>
  <si>
    <t>基于虚拟流体方法模拟气泡上浮</t>
  </si>
  <si>
    <t>中国造船</t>
  </si>
  <si>
    <r>
      <rPr>
        <sz val="10"/>
        <color rgb="FF000000"/>
        <rFont val="微软雅黑"/>
        <charset val="134"/>
      </rPr>
      <t>其它</t>
    </r>
    <r>
      <rPr>
        <sz val="10"/>
        <color rgb="FF000000"/>
        <rFont val="Calibri"/>
        <family val="2"/>
      </rPr>
      <t>SCI</t>
    </r>
    <r>
      <rPr>
        <sz val="10"/>
        <color rgb="FF000000"/>
        <rFont val="微软雅黑"/>
        <charset val="134"/>
      </rPr>
      <t>期刊（含</t>
    </r>
    <r>
      <rPr>
        <sz val="10"/>
        <color rgb="FF000000"/>
        <rFont val="Calibri"/>
        <family val="2"/>
      </rPr>
      <t>C</t>
    </r>
    <r>
      <rPr>
        <sz val="10"/>
        <color rgb="FF000000"/>
        <rFont val="微软雅黑"/>
        <charset val="134"/>
      </rPr>
      <t>档期刊）</t>
    </r>
  </si>
  <si>
    <t>和康健</t>
  </si>
  <si>
    <t>Physical characteristics of wall pressure fluctuations for fully developed turbulent annular channel flows</t>
  </si>
  <si>
    <t>Influence of the Streamwise Adverse Pressure Gradient for a Fully Attached Turbulent Boundary Layer</t>
  </si>
  <si>
    <t>Self-Similarity Analysis of Turbulent Wake Behind the DARPA SUBOFF</t>
  </si>
  <si>
    <t>XI International Conference on Computational Methods in Marine Engineering</t>
  </si>
  <si>
    <t>Wall-resolved large eddy simulation of the turbulent boundary flow over a wall-mounted finite hydrofoil</t>
  </si>
  <si>
    <t>The 13th International Workshop on Ship and Marine Hydrodynamics</t>
  </si>
  <si>
    <t>应为“其它”</t>
  </si>
  <si>
    <t>张子文</t>
  </si>
  <si>
    <t>2</t>
  </si>
  <si>
    <t>Experimental study and uncertainty analysis on added resistance and pressure distribution of KVLCC2 in regular short waves</t>
  </si>
  <si>
    <t>OceanEngineering</t>
  </si>
  <si>
    <t>Experimental research on added resistance of KVLCC2 in short wave dominated irregular wave</t>
  </si>
  <si>
    <t>OMAE2025</t>
  </si>
  <si>
    <r>
      <rPr>
        <sz val="10"/>
        <color rgb="FF000000"/>
        <rFont val="微软雅黑"/>
        <charset val="134"/>
      </rPr>
      <t>中文核心</t>
    </r>
    <r>
      <rPr>
        <sz val="10"/>
        <color rgb="FF000000"/>
        <rFont val="Calibri"/>
        <family val="2"/>
      </rPr>
      <t>/EI</t>
    </r>
    <r>
      <rPr>
        <sz val="10"/>
        <color rgb="FF000000"/>
        <rFont val="微软雅黑"/>
        <charset val="134"/>
      </rPr>
      <t>会议</t>
    </r>
  </si>
  <si>
    <t>Experimental study and uncertainty analysis on added resistance and pressure distribution of KVLCC2 in irregular waves</t>
  </si>
  <si>
    <t>刘孜涵</t>
  </si>
  <si>
    <t>Experimental study on dynamic characteristics of nodule particles in multi-field coupling during the Coanda-effect-based ˘ hydraulic collection</t>
  </si>
  <si>
    <t>Analysis of forces on nodules during Coanda-effect-based hydraulic collection</t>
  </si>
  <si>
    <t>深海沉积物对多金属结核矿粒黏附特性的试验研究</t>
  </si>
  <si>
    <t>岩土力学</t>
  </si>
  <si>
    <r>
      <rPr>
        <sz val="10"/>
        <color rgb="FF000000"/>
        <rFont val="微软雅黑"/>
        <charset val="134"/>
      </rPr>
      <t>应为“</t>
    </r>
    <r>
      <rPr>
        <sz val="10"/>
        <color indexed="8"/>
        <rFont val="Calibri"/>
        <family val="2"/>
      </rPr>
      <t>EI</t>
    </r>
    <r>
      <rPr>
        <sz val="10"/>
        <color rgb="FF000000"/>
        <rFont val="微软雅黑"/>
        <charset val="134"/>
      </rPr>
      <t>期刊”</t>
    </r>
  </si>
  <si>
    <t>Numerical study of Fluid-Solid-Soil interaction characteristics under double-row jet hydraulic collection</t>
  </si>
  <si>
    <t>2025 12th International Conference on Coastal and Ocean Engineering</t>
  </si>
  <si>
    <r>
      <rPr>
        <sz val="10"/>
        <color rgb="FF000000"/>
        <rFont val="微软雅黑"/>
        <charset val="134"/>
      </rPr>
      <t>应为“</t>
    </r>
    <r>
      <rPr>
        <sz val="10"/>
        <color rgb="FF000000"/>
        <rFont val="Calibri"/>
        <family val="2"/>
      </rPr>
      <t>EI</t>
    </r>
    <r>
      <rPr>
        <sz val="10"/>
        <color rgb="FF000000"/>
        <rFont val="微软雅黑"/>
        <charset val="134"/>
      </rPr>
      <t>会议”</t>
    </r>
  </si>
  <si>
    <t>史明轩</t>
  </si>
  <si>
    <t>Inclination and rolling effects on water-steam flow instability  in residual heat removal pipe</t>
  </si>
  <si>
    <t>Pipe inclination effects on condensation-induced water hammer in passive residual heat removal system for nuclear-powered ships</t>
  </si>
  <si>
    <t>Applied Thermal Engineering</t>
  </si>
  <si>
    <t>Numerical investigation on steam bubble condensation and water hammer effects in cold seawater pipe for passive heat removal</t>
  </si>
  <si>
    <t>Case Studies in Thermal Engineering</t>
  </si>
  <si>
    <t>闫书玮</t>
  </si>
  <si>
    <t>Residual ultimate strength of stiffened panels with different flexibility coefficients in marine structures at elevated temperatures</t>
  </si>
  <si>
    <t>Ships and Offshore Structures</t>
  </si>
  <si>
    <t>高港</t>
  </si>
  <si>
    <t>Large eddy simulation of stratified flow past prolate spheroids with varying aspect ratios</t>
  </si>
  <si>
    <t>Evolution and propagation characteristics of the wake induced by an underwater vehicle moving in two layers of fluid: A parametric study</t>
  </si>
  <si>
    <t>Large eddy simulation of the wake behind a sphere with and without density stratification at Re = 3 700</t>
  </si>
  <si>
    <t>Numerical Investigation of Horizontal Thermal Buoyancy Jet in Linearly Stratiﬁed Fluid</t>
  </si>
  <si>
    <t>International Journal of Offshore and Polar Engineering</t>
  </si>
  <si>
    <t>Numerical Investigations of Wake Flows of an Underwater Vehicle near Free Surface in Two-Layer Fluids</t>
  </si>
  <si>
    <t>Numerical Study of Hydrodynamic and Thermal Wake Flows around an Underwater Vehicle</t>
  </si>
  <si>
    <t>International Journal of Computational Methods</t>
  </si>
  <si>
    <t>超出论文上限，不予计分</t>
  </si>
  <si>
    <t>钱怀远</t>
  </si>
  <si>
    <t>研究生工作室室长</t>
  </si>
  <si>
    <t>船体流体CAE势流网格生成模块</t>
  </si>
  <si>
    <t>2024SR2159103</t>
  </si>
  <si>
    <t>软件著作权</t>
  </si>
  <si>
    <t>授权</t>
  </si>
  <si>
    <t>船舶移动兴波问题的Neumann-Michell实用求解方法研 究</t>
  </si>
  <si>
    <t>第十八届全国水动力学学术会议暨第三十六届全国水动力学研讨会论文集</t>
  </si>
  <si>
    <t>船体流体CAE粘流网格生成模块软件</t>
  </si>
  <si>
    <t>2024SR2159825</t>
  </si>
  <si>
    <t>王欣然</t>
  </si>
  <si>
    <t>2022级至2024级博士生</t>
  </si>
  <si>
    <t>Reductions in GHG and unburned ammonia of the pilot diesel-ignited ammonia engines by diesel injection strategies</t>
  </si>
  <si>
    <t>A novel exhaust aftertreatment technology for the simultaneous elimination of NO, NO2 and NH3 of pilot-diesel-ignited ammonia engines based on the active exhaust diversion</t>
  </si>
  <si>
    <t>A novel exhaust aftertreatment technology for simultaneous elimination of NO_ NO2 and NH3 of pilot-diesel-ignited ammonia engines</t>
  </si>
  <si>
    <t>3rd Symposium on Ammonia Energy</t>
  </si>
  <si>
    <t>Nitro-compound emissions control for ammonia-diesel dual-fuel engines by co-optimizing inlet air regulation and the aftertreatment system</t>
  </si>
  <si>
    <t>COMODIA 2025</t>
  </si>
  <si>
    <t>张子檀</t>
  </si>
  <si>
    <t>Laboratory study of wind impact on steep unidirectional waves in a long tank</t>
  </si>
  <si>
    <t>PHYSICAL REVIEW FLUIDS</t>
  </si>
  <si>
    <t>Experimental Design and Analysis of the Evolution of Unidirectional Wind Wave Interaction</t>
  </si>
  <si>
    <t>IEEE JOURNAL OF OCEANIC ENGINEERING</t>
  </si>
  <si>
    <t>Investigation on Wave Attenuation Performance of a Flexible Porous Floating Breakwater</t>
  </si>
  <si>
    <t>Proceedings of the Fourth World Conference on Floating Solutions</t>
  </si>
  <si>
    <t>王尧</t>
  </si>
  <si>
    <t>一种基于极限强度相似原理的箱型梁缩尺模型设计方法及试验装置</t>
  </si>
  <si>
    <t>CN120408992A</t>
  </si>
  <si>
    <t>发明专利</t>
  </si>
  <si>
    <t>实质审查的生效</t>
  </si>
  <si>
    <t>A new similarity method for the ultimate strength of box girders subjected to the combined load of bending and lateral pressure</t>
  </si>
  <si>
    <t>An improved similarity method for stiffened plates subjected to combined loads of longitudinal compression and lateral pressure</t>
  </si>
  <si>
    <t>Thin-Walled Structures</t>
  </si>
  <si>
    <t>Study on the effect of deck openings on the ultimate strength of box girders</t>
  </si>
  <si>
    <t>The 35th International Ocean and Polar Engineering Conference</t>
  </si>
  <si>
    <t>Buckling strength driven similarity method for hull girders under combined loads of bending and torsion</t>
  </si>
  <si>
    <t>冯晓晨</t>
  </si>
  <si>
    <t>Typhoon track tracking and forecasting algorithm based on multi-source information</t>
  </si>
  <si>
    <t>Variational mode decomposition-enhanced hybrid deep learning for accurate wave height prediction</t>
  </si>
  <si>
    <t>郑建才</t>
  </si>
  <si>
    <t>Implosion impact behavior and damage  mechanismoftitanium alloy pressure hulls under  deep-sea conditions at submerged plate  boundaries</t>
  </si>
  <si>
    <t>A three-phase fluid-structure interaction algorithm for compressible flows and thin-walled structures based on the extended ghost fluid method</t>
  </si>
  <si>
    <t>深海钛合金球形耐压壳内爆冲击诱导环肋圆柱壳殉爆失效机理研究</t>
  </si>
  <si>
    <t>振动与冲击</t>
  </si>
  <si>
    <r>
      <rPr>
        <sz val="10"/>
        <color rgb="FF000000"/>
        <rFont val="微软雅黑"/>
        <charset val="134"/>
      </rPr>
      <t>应为“</t>
    </r>
    <r>
      <rPr>
        <sz val="10"/>
        <color indexed="8"/>
        <rFont val="Calibri"/>
        <family val="2"/>
      </rPr>
      <t>C</t>
    </r>
    <r>
      <rPr>
        <sz val="10"/>
        <color rgb="FF000000"/>
        <rFont val="微软雅黑"/>
        <charset val="134"/>
      </rPr>
      <t>档期刊”</t>
    </r>
  </si>
  <si>
    <t>深海钛合金耐压结构水下内爆流固耦合动态响应机理研究</t>
  </si>
  <si>
    <t>海洋工程</t>
  </si>
  <si>
    <t>Research on Dynamic Response Characteristics of Lattice Structure during Titanium Alloy Pressure Hull Implosion</t>
  </si>
  <si>
    <t>郭嘉宁</t>
  </si>
  <si>
    <t>一种具有双腱协调机构的浮式风机装置</t>
  </si>
  <si>
    <t>CN119373668B</t>
  </si>
  <si>
    <t>张航</t>
  </si>
  <si>
    <t>中国国际大学生创新大赛</t>
  </si>
  <si>
    <t>院A类赛事（区域赛）</t>
  </si>
  <si>
    <t>一种水下航行器多载荷投放的动力系统</t>
  </si>
  <si>
    <t>CN 116215809 B</t>
  </si>
  <si>
    <t>Equivalent current load simulation for floating wind turbines in model testing: Method and experimental validation</t>
  </si>
  <si>
    <t>第十四届全国海洋航行器设计与制作大赛</t>
  </si>
  <si>
    <t>Vibration reduction of floating offshore wind turbine with nonlinear vibration absorber: Concept, numerical analysis and experimental tests</t>
  </si>
  <si>
    <t>“崖州湾杯”研究生创新创业大赛</t>
  </si>
  <si>
    <t>其它赛事（全国赛）</t>
  </si>
  <si>
    <t>Experimental and numerical investigation of inerter-enhanced tuned mass dampers for structural control</t>
  </si>
  <si>
    <t>Journal of Building Engineering</t>
  </si>
  <si>
    <t>Inerter enhanced tuned mass damper for vibration mitigation of floating wind turbine</t>
  </si>
  <si>
    <t>薛雪峰</t>
  </si>
  <si>
    <t>Experimental study and analyzing the near-wall quenching behavior for lean-burned methane/air premixed laminar flames</t>
  </si>
  <si>
    <t>Heat Transfer Characteristics of Lean Methane Flame in the Region near the Wall Boundary Layer</t>
  </si>
  <si>
    <t>2024 Small Powertrains and Energy Systems Technology Conference</t>
  </si>
  <si>
    <t>石永康</t>
  </si>
  <si>
    <t>Development of Reduced-Order-Discrete-Module method for hydroelastic analysis of floating flexible structures</t>
  </si>
  <si>
    <t>Journal of Fluids and Structures</t>
  </si>
  <si>
    <t>Frequency-domain approach of hydroelastic response for flexible offshore floating photovoltaic under combined wind and wave loads</t>
  </si>
  <si>
    <t>Analysis of hydroelastic response and failure mechanisms of floating offshore photovoltaic under wind and wave</t>
  </si>
  <si>
    <t>Application of the reduced-order-discrete-module hydroelastic analysis for offshore floating photovoltaic systems</t>
  </si>
  <si>
    <t>Hydroelastic Response Analysis of Pontoon-type Offshore Floating Photovoltaic System under Inhomogeneous Wave Field</t>
  </si>
  <si>
    <t>ISOPE 2025</t>
  </si>
  <si>
    <t>王冠翔</t>
  </si>
  <si>
    <t>Optimization design of a windshield for a 12,000 TEU container ship based on a support vector regression surrogate model</t>
  </si>
  <si>
    <t>Optimisation design of the windshield for a 13,100-TEU container ship based on the Gaussian process regression algorithm</t>
  </si>
  <si>
    <t>基于支持向量回归代理模型的螺旋桨消涡鳍优化设计</t>
  </si>
  <si>
    <t>第一届绿色船舶设计与推进节能技术研讨会</t>
  </si>
  <si>
    <t>张馨予</t>
  </si>
  <si>
    <t>党支部书记</t>
  </si>
  <si>
    <t>史舒婧</t>
  </si>
  <si>
    <t>校优秀团员</t>
  </si>
  <si>
    <t>适用于深海潜器的内爆防护球形耐压结构的制造方法和系统</t>
  </si>
  <si>
    <t>CN119704711A</t>
  </si>
  <si>
    <t>深海新型复合耐压球壳多工况内爆响应特性参数影响研究</t>
  </si>
  <si>
    <t>中国舰船研究</t>
  </si>
  <si>
    <t>其它SCI期刊（含C档期刊）</t>
  </si>
  <si>
    <t>深海典型非金属耐压球壳双球内爆流固耦合特性比较分析</t>
  </si>
  <si>
    <t>水动力学研究与进展A辑</t>
  </si>
  <si>
    <t>适用于深海复合耐压结构的性能检测方法</t>
  </si>
  <si>
    <t>CN120275165A</t>
  </si>
  <si>
    <t>Analysis of Protection Effect of Composite Pressure-resistant Structures for Double-sphere Underwater  Implosion</t>
  </si>
  <si>
    <t>isope</t>
  </si>
  <si>
    <t>针对全海深抗内爆冲击轻质耐压结构及其构建方法</t>
  </si>
  <si>
    <t>CN120408839A</t>
  </si>
  <si>
    <t>STUDY ON THE IMPLOSION OF COMPOSITE PRESSURE-RESISTANT STRUCTURE UNDER DIFFERENT EXTERNAL CONDITIONS</t>
  </si>
  <si>
    <t>OMAE</t>
  </si>
  <si>
    <t>修炜杰</t>
  </si>
  <si>
    <t>姚明启</t>
  </si>
  <si>
    <t>A608研究生工作室室长</t>
  </si>
  <si>
    <t>蒋宇航</t>
  </si>
  <si>
    <t>全国海洋航行器设计与制作大赛</t>
  </si>
  <si>
    <t>中国科协青年人才托举工程博士生专项计划</t>
  </si>
  <si>
    <t>Distributed Affine Formation Maneuver Control for Multiple AUVs in Three-Dimensional Space</t>
  </si>
  <si>
    <t>IEEE 10TH INTERNATIONAL CONFERENCE ON UNDERWATER SYSTEM TECHNOLOGY: THEORY AND APPLICATIONS</t>
  </si>
  <si>
    <t>李可路</t>
  </si>
  <si>
    <t>IMPACT LOAD IDENTIFICATION BASED ON STRAIN MEASUREMENTS USING A HIERARCHICAL BAYESIAN FRAMEWORK</t>
  </si>
  <si>
    <t>Proceedings of the ASME 2025 44th International Conference on Ocean, Offshore and Arctic Engineering OMAE2025</t>
  </si>
  <si>
    <t>基于逆有限元方法和位移振型函数的薄板动载荷识别方法</t>
  </si>
  <si>
    <t>A distributed dynamic load identification approach for thin plates based on  inverse Finite Element Method and radial basis function fitting via  strain response</t>
  </si>
  <si>
    <t>Engineering Structures</t>
  </si>
  <si>
    <t>A unified framework for enhancing inverse finite element method  through strain pre-extrapolation and sensor  placement optimization</t>
  </si>
  <si>
    <t>Mechanical Systems and Signal Processing</t>
  </si>
  <si>
    <t>Structured Bayesian framework for distributed dynamic load  identification: Exploiting joint sparsity and spatial  correlation priors</t>
  </si>
  <si>
    <t>吴文成</t>
  </si>
  <si>
    <t>室长</t>
  </si>
  <si>
    <t>一种基于图像识别的液体空隙率测量装置及方法</t>
  </si>
  <si>
    <t>CN119880792A</t>
  </si>
  <si>
    <t>Research on impact pressures in aerated water entry of a symmetrical wedge</t>
  </si>
  <si>
    <t>Journal of Fluid Mechanics</t>
  </si>
  <si>
    <t>一种可实现液体气泡高占有率的大体积均匀气泡发生装置</t>
  </si>
  <si>
    <t>CN119896992A</t>
  </si>
  <si>
    <t>计及曝气效应的楔形体入水砰击载荷实验研究</t>
  </si>
  <si>
    <t>Experimental Research on the Effect of Gas Volume Fraction on the Slamming Pressure of the Wedge in the Water Entry Problem</t>
  </si>
  <si>
    <t>液体气泡空隙率与海洋结构物砰击载荷关联性测试装置</t>
  </si>
  <si>
    <t>CN119880338A</t>
  </si>
  <si>
    <t>An Experimental Study on the Impact Pressure Characteristics of a Symmetrical Wedge in Pure and Aerated Water Entry</t>
  </si>
  <si>
    <t>ASME 2025 44th International Conference on Ocean, Offshore and Arctic Engineering</t>
  </si>
  <si>
    <t>丛玉金</t>
  </si>
  <si>
    <t>Condensation characteristics of liquid ammonia direct injection under diesel engine-like conditions</t>
  </si>
  <si>
    <t>Multi-Objective Optimization Based on Response Surface  Methodology and Multi-Objective Particle Swarm Optimization  for Pipeline Selection of Replenishment Oiler</t>
  </si>
  <si>
    <t>Journal of Marine Science and Engineering</t>
  </si>
  <si>
    <t>魏文泽</t>
  </si>
  <si>
    <t>Prechamber pressure and heat release characteristics controlled by active prechamber structure parameterization</t>
  </si>
  <si>
    <t>葛海洋</t>
  </si>
  <si>
    <t>A Rayleigh distribution-based fatigue damage prediction model for offshore structures under bimodal responses</t>
  </si>
  <si>
    <t>Enhancing the real-time prediction of fatigue damage in offshore structures: A novel method integrating frequency-domain approaches</t>
  </si>
  <si>
    <t>Marine Structures</t>
  </si>
  <si>
    <t>Enhanced digital twin framework for real-time prediction of fatigue damage on semi-submersible platforms under long-term multi-sea conditions</t>
  </si>
  <si>
    <t>Reliability optimization of reliability-redundancy allocation problems based on K-mixed strategy</t>
  </si>
  <si>
    <t>Journal of Risk and Reliability</t>
  </si>
  <si>
    <t>邓立文</t>
  </si>
  <si>
    <t>Particle migration and slurry hydraulic resistance in multi-stage reducer pipes</t>
  </si>
  <si>
    <t>Fluctuation and aggregation dynamics of solid–liquid flow in deep-sea mining pipelines under lateral vibration</t>
  </si>
  <si>
    <t>崖州湾杯研究生创新创业大赛</t>
  </si>
  <si>
    <t>第二级别</t>
  </si>
  <si>
    <t>Vortex-Induced Vibration of Deep-Sea Mining Riser Under Different Currents and Tension Conditions Using Wake Oscillator Model</t>
  </si>
  <si>
    <t>高誉宁</t>
  </si>
  <si>
    <t>一种用于漂浮式风机的跨物理场模型试验装置及试验方法</t>
  </si>
  <si>
    <t>CN119023196A</t>
  </si>
  <si>
    <t>应为
实质审查的生效</t>
  </si>
  <si>
    <t>dMATCH：A novel integrated testing method for floating wind turbine dynamics-concept，framework and delay influence</t>
  </si>
  <si>
    <t>dMATCH： A novel integrated testing method for floating wind turbine dynamics-Potential error and its impact</t>
  </si>
  <si>
    <t>PURE AERODYNAMIC LOAD EXTRACTION METHOD IN dMATCH FOR FLOATING OFFSHORE WIND TURBINE MODEL TESTING</t>
  </si>
  <si>
    <t>Proceedings of the ASME 2025 44th International Conference on Ocean，Offshore and Arctic Engineering</t>
  </si>
  <si>
    <t>贾旺</t>
  </si>
  <si>
    <t>Toward fully stabilized flow control using deep reinforcement learning</t>
  </si>
  <si>
    <t>Vortex shedding suppression in elliptical cylinder via reinforcement learning Wang</t>
  </si>
  <si>
    <t>International Journal of Mechanical Sciences</t>
  </si>
  <si>
    <t>Strategies for energy-efficient flow control leveraging deep reinforcement learning</t>
  </si>
  <si>
    <t>Engineering Applications of Artificial Intelligence</t>
  </si>
  <si>
    <t>State-augmented deep reinforcement learning for active flow control around an elliptical cylinder</t>
  </si>
  <si>
    <t>International Journal of Heat and Fluid Flow</t>
  </si>
  <si>
    <t>Optimizing synthetic jet placement for control stability in increasing Reynolds number flows based on deep reinforcement learning</t>
  </si>
  <si>
    <t>International Communications in Heat and Mass Transfer</t>
  </si>
  <si>
    <r>
      <rPr>
        <sz val="10"/>
        <color rgb="FF000000"/>
        <rFont val="微软雅黑"/>
        <charset val="134"/>
      </rPr>
      <t>应为“</t>
    </r>
    <r>
      <rPr>
        <sz val="10"/>
        <color rgb="FF000000"/>
        <rFont val="Calibri"/>
        <family val="2"/>
      </rPr>
      <t>B</t>
    </r>
    <r>
      <rPr>
        <sz val="10"/>
        <color rgb="FF000000"/>
        <rFont val="微软雅黑"/>
        <charset val="134"/>
      </rPr>
      <t>档期刊”</t>
    </r>
  </si>
  <si>
    <t>张栗铭</t>
  </si>
  <si>
    <t>Tailor metamaterial bandgaps with bending, folding and twisting for the non-vibration ship pump base</t>
  </si>
  <si>
    <t>三维负泊松比星形超结构抑制结构振动和水下辐射噪声</t>
  </si>
  <si>
    <t>第四届全国超材料大会</t>
  </si>
  <si>
    <t>陈永强</t>
  </si>
  <si>
    <t>崖州湾科技城羽毛球协会会长</t>
  </si>
  <si>
    <t>陈哲</t>
  </si>
  <si>
    <t>三亚崖州湾科技城高新区2024-2025学年“社团之星”</t>
  </si>
  <si>
    <t>HydroSTAR水动力系数矩阵提取程序  [简称：GetMatrixFromHydroStar]  V1.0</t>
  </si>
  <si>
    <t>2024SR2148505</t>
  </si>
  <si>
    <t>Eliciting dynamic features of a large interconnected  box-pontoon-type offshore floating photovoltaic array</t>
  </si>
  <si>
    <t>Multi-objective optimization of connector stiffness in offshore floating  photovoltaic systems: Integrating hydroelasticity and genetic algorithms</t>
  </si>
  <si>
    <r>
      <rPr>
        <sz val="10"/>
        <color rgb="FF000000"/>
        <rFont val="微软雅黑"/>
        <charset val="134"/>
      </rPr>
      <t>基于</t>
    </r>
    <r>
      <rPr>
        <sz val="10"/>
        <color rgb="FF000000"/>
        <rFont val="Calibri"/>
        <family val="2"/>
      </rPr>
      <t>NSGA-</t>
    </r>
    <r>
      <rPr>
        <sz val="10"/>
        <color rgb="FF000000"/>
        <rFont val="微软雅黑"/>
        <charset val="134"/>
      </rPr>
      <t>Ⅱ算法与离散模块梁单元水弹性方法的连接件优化设计分析</t>
    </r>
  </si>
  <si>
    <t>孙月昊</t>
  </si>
  <si>
    <t>On the freely falling circular cylinder with a splitter plate</t>
  </si>
  <si>
    <t>李世玉</t>
  </si>
  <si>
    <t>中国国际大学生创新大赛（2024）</t>
  </si>
  <si>
    <t>院A类赛事（全国赛）</t>
  </si>
  <si>
    <t>上海交通大学创新创业优秀团队</t>
  </si>
  <si>
    <t>一种焦距精确可调的聚焦声场 MEMS 器件及其制备方法</t>
  </si>
  <si>
    <t>CN118945572A</t>
  </si>
  <si>
    <t>Reversing the acoustic contrast factor by tuning the medium can make focused beams trap cells in three dimensions</t>
  </si>
  <si>
    <t>一种基于单波束聚焦声场三维空间捕获细胞方法</t>
  </si>
  <si>
    <t>CN119101655A</t>
  </si>
  <si>
    <t>一种聚焦声涡旋 MEMS 换能器及其设计方法、制备方法</t>
  </si>
  <si>
    <t>CN119383538A</t>
  </si>
  <si>
    <t>Eckart streaming with nonlinear high-order harmonics: An example at gigahertz</t>
  </si>
  <si>
    <t>丁子秦</t>
  </si>
  <si>
    <t>Model experimental research of the air injection drag reduction system without air maintenance devices for a 2600 DWT bulk carrier</t>
  </si>
  <si>
    <t>李宁</t>
  </si>
  <si>
    <t>基于各向异性SST的转捩模型研究</t>
  </si>
  <si>
    <t>船舶力学</t>
  </si>
  <si>
    <t>带攻角MK46鱼雷的水动力特性研究</t>
  </si>
  <si>
    <t>张伟</t>
  </si>
  <si>
    <t>Research on parametric roll of the polar environmental transport ship based on time-domain Rankine panel method</t>
  </si>
  <si>
    <t>秦睿</t>
  </si>
  <si>
    <t>海洋结构物水动力数据处理与分析软件V1.0</t>
  </si>
  <si>
    <t>2025SR1363311</t>
  </si>
  <si>
    <t>Experimental and numerical investigation on seakeeping performance of a semi-submersible platform navigating in head waves</t>
  </si>
  <si>
    <t>波浪中航行平台与甲板上浪耦合计算软件V1.0</t>
  </si>
  <si>
    <t>2024SR1425553</t>
  </si>
  <si>
    <t>一种船舶波浪运动与甲板上浪耦合的分域计算方法及系统</t>
  </si>
  <si>
    <t>CN118898212A</t>
  </si>
  <si>
    <t>规则波中迎浪航行半潜式平台运动与甲板上浪  载荷时域耦合数值模拟</t>
  </si>
  <si>
    <t>一种用于自航半潜式平台模型试验的装置</t>
  </si>
  <si>
    <t>202410937273.2</t>
  </si>
  <si>
    <t>薛镇涛</t>
  </si>
  <si>
    <t>干文浩</t>
  </si>
  <si>
    <t>Many-Versus-Many UUV Attack-Defense Game in 3D Scenarios Using Hierarchical Multi-Agent Reinforcement Learning</t>
  </si>
  <si>
    <t>IEEE Internet of Things Journal</t>
  </si>
  <si>
    <t>An Adaptive Deep Reinforcement Learning Framework for AUV Attack-Defense Games</t>
  </si>
  <si>
    <t>IEEE Transactions on Intelligent Transportation Systems</t>
  </si>
  <si>
    <t>基于深度强化学习的多水下目标拦截策略研究</t>
  </si>
  <si>
    <t>水下无人系统学报</t>
  </si>
  <si>
    <t>Sim2Real Transfer for AUV Games Via MADRL and Digital Twins</t>
  </si>
  <si>
    <t>16th IFAC Conference on Control Applications in Marine Systems, Robotics, and Vehicles</t>
  </si>
  <si>
    <t>杨天宇</t>
  </si>
  <si>
    <t>An improved A-star algorithm coupled with graph division and AIS data for ship path planning</t>
  </si>
  <si>
    <t>ocean engineering</t>
  </si>
  <si>
    <t>Ship path planning based on Monte Carlo tree search and maneuvering motion dynamics</t>
  </si>
  <si>
    <t>16th IFAC Conference on Control Applications in Marine Systems, Robotics and Vehicles</t>
  </si>
  <si>
    <t>汪鼎</t>
  </si>
  <si>
    <t>Discovering an interpretable mathematical expression for a full wind-turbine wake with artificial intelligence enhanced symbolic regression</t>
  </si>
  <si>
    <t>PHYSICS OF FLUIDS</t>
  </si>
  <si>
    <t>米泽坤</t>
  </si>
  <si>
    <t>考虑航速-能量平衡-成本约束的电池动力集装箱船电池容量优化配置软件</t>
  </si>
  <si>
    <t>2025SR0555924</t>
  </si>
  <si>
    <t>Optimal battery capacity allocation for a battery-powered container ship considering speed-energy  balance-cost constraints</t>
  </si>
  <si>
    <t>何正伟</t>
  </si>
  <si>
    <t>高浩然</t>
  </si>
  <si>
    <t>水下拖曳系统拖缆长度动态实时预报方法</t>
  </si>
  <si>
    <t>CN119514214A</t>
  </si>
  <si>
    <t>Simulation study on the hydrodynamic characteristics and stability of an Open-Frame underwater towed body</t>
  </si>
  <si>
    <t>靳渊</t>
  </si>
  <si>
    <t>无人船舶局部路径规划算法综述</t>
  </si>
  <si>
    <t>船舶</t>
  </si>
  <si>
    <t>非北大核心，应为“其它”</t>
  </si>
  <si>
    <t>李雨瑶</t>
  </si>
  <si>
    <t>班级班长</t>
  </si>
  <si>
    <t>查芳灵</t>
  </si>
  <si>
    <t>Near-field characteristics of particle-driven plumes induced by near-wall jet</t>
  </si>
  <si>
    <t>本科生第一党支部书记</t>
  </si>
  <si>
    <t>Experimental Investigation on Sediment Erosion and Diffusion Characteristics During Coandă-Effect-Based Nodule Collection</t>
  </si>
  <si>
    <t>Journal of Offshore Mechanics and Arctic Engineering</t>
  </si>
  <si>
    <t>学院团委辅导员</t>
  </si>
  <si>
    <t>邹碧铖</t>
  </si>
  <si>
    <t>李承霖</t>
  </si>
  <si>
    <t>Enhanced intelligent reconstruction study on wind wave height field in the South China Sea</t>
  </si>
  <si>
    <t>刘昕冉</t>
  </si>
  <si>
    <t>DSM-Net: A multi-scale detection network of sonar images for deep-sea mining vehicle</t>
  </si>
  <si>
    <t>Applied Ocean Research</t>
  </si>
  <si>
    <t>FLS-GAN: An end-to-end super-resolution enhancement framework for FLS terrain in deep-sea mining vehicles</t>
  </si>
  <si>
    <t>DSM-Seg: ACNN-RWKVHybridFrameworkfor  Forward-Looking Sonar Image Segmentation in  Deep-Sea Mining</t>
  </si>
  <si>
    <t>Remote Sensing</t>
  </si>
  <si>
    <t>Robust Forward-Looking Sonar-Image Mosaicking Without  External Sensors for Autonomous Deep-Sea Mining</t>
  </si>
  <si>
    <t>SEAFLOOR TERRAIN SEMANTIC SEGMENTATION FOR AUTONOMOUS DEEP-SEA  MINING OPERATIONS</t>
  </si>
  <si>
    <t>Proceedings of the ASME 2025 44th International  Conference on Ocean, Offshore and Arctic Engineering  OMAE2025</t>
  </si>
  <si>
    <t>罗文平</t>
  </si>
  <si>
    <t>Numerical investigation on wind loads of an offshore floating  photovoltaic structure considering the pitch motion and  photovoltaic panel-deck interaction effects</t>
  </si>
  <si>
    <t>Power performance of an offshore floating photovoltaic undergoing  motions: Effects of dynamic incidence angle and partial shelter</t>
  </si>
  <si>
    <t>Energy Conversion and Management</t>
  </si>
  <si>
    <t>浮筒桁架式海上光伏的综合性能分析</t>
  </si>
  <si>
    <t>太阳能学报</t>
  </si>
  <si>
    <t>黄侃</t>
  </si>
  <si>
    <t>An  advanced  laboratorial  measurement  technique  of  scour  topography  based  on  the  fusion  method  for  3D  reconstruction</t>
  </si>
  <si>
    <t>基于光学图像的水下锚链姿态识别方法研究</t>
  </si>
  <si>
    <t>程顺钊</t>
  </si>
  <si>
    <t>西37楼栋驻楼辅导员</t>
  </si>
  <si>
    <t>古莉</t>
  </si>
  <si>
    <t>校级“优秀团员”</t>
  </si>
  <si>
    <t>一种离散螺旋球涡激振动抑制装置</t>
  </si>
  <si>
    <t>CN120251829A</t>
  </si>
  <si>
    <t>Vortex-induced vibration features of a flexible pipe with a low mass ratio at subcritical Reynolds numbers</t>
  </si>
  <si>
    <t>王晨屹</t>
  </si>
  <si>
    <t>一种适用于局部凹陷结构的流体冲击量化评估方法及装置</t>
  </si>
  <si>
    <t>CN202510033952.1</t>
  </si>
  <si>
    <t>Study on dynamic characteristics of coupled sloshing system with  a movable baffle</t>
  </si>
  <si>
    <t>Study of fluid impact on Mark III type flat panel in wet drop and the  quantitative assessment method</t>
  </si>
  <si>
    <t>Quantitative Assessment Method of Fluid Impact on Mark-III Type Flat Panel</t>
  </si>
  <si>
    <t>Numerical Study of Fluid Impact on Mark-III Type Flat Panel in Wet  Drop</t>
  </si>
  <si>
    <t>10th International Conference on Collision and Grounding of Ships and Offshore Structures</t>
  </si>
  <si>
    <t>杨映荷</t>
  </si>
  <si>
    <t>A new strategy optimisation method for underwater flapping foil propulsion based on Twin-Delayed Deep Deterministic and Gaussian process regression</t>
  </si>
  <si>
    <t>范国庆</t>
  </si>
  <si>
    <t>A704研究生工作室室长</t>
  </si>
  <si>
    <t>Scaling laws and space–time characteristics of wall pressure fluctuations in an axisymmetric boundary layer with varying pressure gradient</t>
  </si>
  <si>
    <t>Near-wall turbulent fluctuations and coherent structures in wall-modeled large-eddy simulation</t>
  </si>
  <si>
    <t>Space-time correlations of near-wall turbulent fluctuations in wall-resolved and wall-modeled large-eddy simulation</t>
  </si>
  <si>
    <t>Super-Resolution Reconstruction of Near-Wall Streak Structures of Turbulent Flows Based on Convolutional Neural Network</t>
  </si>
  <si>
    <t>Evolution of wall pressure fluctuations in flow over the DARPA SUBOFF model</t>
  </si>
  <si>
    <t>羊玓雯</t>
  </si>
  <si>
    <t>木兰楼B404研究生工作室室长</t>
  </si>
  <si>
    <t>霍尔锚在粉砂质海床中的贯入深度分析</t>
  </si>
  <si>
    <t>Prediction of Hall anchor penetration depth using machine learning models</t>
  </si>
  <si>
    <t>OCEAN ENGINEERING</t>
  </si>
  <si>
    <t>张宏绪</t>
  </si>
  <si>
    <t>Seakeeping performance of a medium-sized cruise ship in head waves: Insights from experimental and numerical studies</t>
  </si>
  <si>
    <t>Ocean Enginnering</t>
  </si>
  <si>
    <t>周霄</t>
  </si>
  <si>
    <t>Real-time prediction of full-scale ship maneuvering motions at sea under  random rudder actions based on BiLSTM-SAT hybrid method</t>
  </si>
  <si>
    <t>Real-Time Prediction of Ship Manoeuvring Motion Based on Online Modeling with Dynamic Updating Strategy</t>
  </si>
  <si>
    <t>A unified physics-data-driven modeling method for predicting time-series ship maneuvering motions in regular waves</t>
  </si>
  <si>
    <t>董文博</t>
  </si>
  <si>
    <t>Performance quantification and validation of a heavy icebreaker navigate in level ice by numerical simulation</t>
  </si>
  <si>
    <t>Numerical Analysis of Dynamic Ice Submersion Force Acting on Heavy Icebreaker</t>
  </si>
  <si>
    <t>Proceedings of the 28th International Conference on Port and Ocean Engineering under Arctic Conditions</t>
  </si>
  <si>
    <t>Review of research on ice interaction with offshore wind turbines in ice-covered areas</t>
  </si>
  <si>
    <t>2025 7th International Conference on Civil Engineering, Environment Resources and Energy Materials</t>
  </si>
  <si>
    <t>单萌</t>
  </si>
  <si>
    <t>An experimental study on wave run-ups of fixed four-rounded-square-column array in focused waves</t>
  </si>
  <si>
    <t>Wave run-up and secondary load cycle on a rounded square column in focused waves</t>
  </si>
  <si>
    <t>Numerical study of secondary load cycle and ringing response on a rounded square column in focused waves</t>
  </si>
  <si>
    <t>聚焦波作用下倒圆角方形立柱波浪爬升试验研究</t>
  </si>
  <si>
    <t>杨澜</t>
  </si>
  <si>
    <t>Shear-layer instabilities and vortex evolution in disk wakes</t>
  </si>
  <si>
    <t>Vortex–wave coupling and internal wave radiation in</t>
  </si>
  <si>
    <t>Effect of aspect ratio on disk wake dynamics Vortex Structures, Instabilities, and Recirculation Zones</t>
  </si>
  <si>
    <t>International Ocean and Polar Engineering Conference</t>
  </si>
  <si>
    <t>基于本征正交分解的圆盘尾流相干模态结构与主导频率研究</t>
  </si>
  <si>
    <t>何宇</t>
  </si>
  <si>
    <t>基于自抗扰首向控制的欠驱动船舶路径跟踪方法及系统</t>
  </si>
  <si>
    <t>CN118963365A</t>
  </si>
  <si>
    <t>GWO-Based Active Disturbance Rejection Control Parameter Tuning Method for Ship Course Control and Path Following</t>
  </si>
  <si>
    <t>Integrated path following and collision avoidance control for an underactuated ship based on MFAPC</t>
  </si>
  <si>
    <t>基于自适应非线性模型预测控制的船舶路径跟踪与避碰软件</t>
  </si>
  <si>
    <t>2024SR1647466</t>
  </si>
  <si>
    <t>PATH FOLLOWING OF AN UNDERACTUATED SHIP IN RESTRICTED WATERS USING CLOS AND COMPENSATED LQR METHODS</t>
  </si>
  <si>
    <t>International Conference on Ship Manoeuvring in Shallow and Confined Water</t>
  </si>
  <si>
    <t>刘宇臣</t>
  </si>
  <si>
    <t>王斐</t>
  </si>
  <si>
    <t>乏信息下基于大模型的无人艇路径规划智能体框架设计与研究</t>
  </si>
  <si>
    <t>Single-image water surface reflection and shadow removal via gradient-color guided region-growing segmentation and inpainting</t>
  </si>
  <si>
    <t>Seventh International Conference on Image, Video Processing, and Artificial Intelligence (IVPAI 2025)</t>
  </si>
  <si>
    <t>Combing Dilate K-means with Adaptive Kalman Filtering Fusion Methods for Multi-Target Tracking</t>
  </si>
  <si>
    <t>第五届国际自主无人系统大会</t>
  </si>
  <si>
    <t>辛大款</t>
  </si>
  <si>
    <t>Research on multi-support bearing load identification method based on improved regularization parameter selection</t>
  </si>
  <si>
    <t>Journal of Vibration and Control</t>
  </si>
  <si>
    <t>王博岳</t>
  </si>
  <si>
    <t>本科生第一党支部副书记</t>
  </si>
  <si>
    <t>应为“第三级别”</t>
  </si>
  <si>
    <t>基于桁架结构的二维可收缩轻型船</t>
  </si>
  <si>
    <t>CN116331401B</t>
  </si>
  <si>
    <t>Wave feedforward control for dynamic positioning vessel under swell-dominated floatover condition: A numerical and experimental study</t>
  </si>
  <si>
    <t>Development of a high-fidelity Dynamic Positioning Co-Simulation System based on distributed modules and real-time target machine</t>
  </si>
  <si>
    <t>郭品栋</t>
  </si>
  <si>
    <t>船建24D001班班长</t>
  </si>
  <si>
    <t>全国海洋航行器设计与制作大赛（国赛）</t>
  </si>
  <si>
    <t>优秀团员</t>
  </si>
  <si>
    <t>Research on Adaptive Attitude Control of Micro Underwater Robots Under Random Sampling Loads</t>
  </si>
  <si>
    <t>The International Society of Offshore and Polar Engineers</t>
  </si>
  <si>
    <t>全国海洋航行器设计与制作大赛（区域赛）</t>
  </si>
  <si>
    <t>同一项目取最高等级</t>
  </si>
  <si>
    <t>船建2412班副班主任</t>
  </si>
  <si>
    <t>金晶哲</t>
  </si>
  <si>
    <t>上海交通大学十佳大创项目</t>
  </si>
  <si>
    <t>第十四届“挑战杯”秦创原中国大学生创业计划竞赛</t>
  </si>
  <si>
    <t>荣昶科技创新奖学金</t>
  </si>
  <si>
    <t>夏茂臻</t>
  </si>
  <si>
    <t>一种浮游式水下垃圾机械抓取清扫机器人</t>
  </si>
  <si>
    <t>CN 119952677 B</t>
  </si>
  <si>
    <t>陈昱均</t>
  </si>
  <si>
    <t>魏立</t>
  </si>
  <si>
    <t>Deep learning framework for velocity field reconstruction from low-cost particle image velocimetry measurements</t>
  </si>
  <si>
    <t>徐蒙源</t>
  </si>
  <si>
    <t>一种双桨驱动的无人艇动力损毁状态识别与容错控制方法</t>
  </si>
  <si>
    <t>CN119689836A</t>
  </si>
  <si>
    <t>无人舰艇智能航行技术进展与前沿</t>
  </si>
  <si>
    <t>第二作者
一作非导师</t>
  </si>
  <si>
    <t>郭勇志</t>
  </si>
  <si>
    <t>Numerical Research on Flow Field Characteristics and Hydrodynamic Performance Comparison between BB2 and SUBOFF Submarines</t>
  </si>
  <si>
    <t>The influence of wind-wave-current coupling environment on the  hydrodynamic and flow field of submarine</t>
  </si>
  <si>
    <t>院研究生会主席团成员</t>
  </si>
  <si>
    <t>潜艇近水面斜航水动力与流场特性研究</t>
  </si>
  <si>
    <t>第九届全国船舶与海洋工程CFD会议</t>
  </si>
  <si>
    <t>倪梁程</t>
  </si>
  <si>
    <t>Propeller optimization design based on Dakota and potential flow methods</t>
  </si>
  <si>
    <t>2024 IEEE 10th International Conference on Underwater System Technology: Theory and Applications (USYS)</t>
  </si>
  <si>
    <t>螺旋桨的智能化自动探索设计</t>
  </si>
  <si>
    <t>第五届新概念及高性能船学术研讨会</t>
  </si>
  <si>
    <t>卢满</t>
  </si>
  <si>
    <t>熊健冰</t>
  </si>
  <si>
    <t>Acoustic scattering from underwater multiple cylindrical shells with acoustic black holes</t>
  </si>
  <si>
    <t>Applied Acoustics</t>
  </si>
  <si>
    <t>王凯佳</t>
  </si>
  <si>
    <t>上海交通大学2025年学生运动会研究生组射箭团体赛第5名</t>
  </si>
  <si>
    <t>省部级-第三级别及其他</t>
  </si>
  <si>
    <t>上海交通大学船建学院扬帆系列活动师生乒乓球友谊赛亚军</t>
  </si>
  <si>
    <t>彭佳俊</t>
  </si>
  <si>
    <t>水下高频声学系统等效计算软件</t>
  </si>
  <si>
    <t>2025SR0159198</t>
  </si>
  <si>
    <t>王卫</t>
  </si>
  <si>
    <t>ISOPE  Scholarship for Outstanding Students</t>
  </si>
  <si>
    <t>Numerical investigation for shielding effects of two vessels in side-by-side configurations</t>
  </si>
  <si>
    <t>Coupled transfer and shielding effects for two side-by-side vessels connected by mooring line</t>
  </si>
  <si>
    <t>Comparison investigation of hydrodynamic and acoustic performance for metal and flexible marine propeller using experimental method</t>
  </si>
  <si>
    <t>Coupled effects between shielding and gap resonance phenomena for vessel entering floating dock</t>
  </si>
  <si>
    <t>Parametric Investigation of Shielding Efficiency in Side-by-Side Vessel Arrangements</t>
  </si>
  <si>
    <t>史岳橙</t>
  </si>
  <si>
    <t>华为开发者大赛</t>
  </si>
  <si>
    <t>基于 LSTM-SVM 的水面目标可增意图预判技术</t>
  </si>
  <si>
    <t>船舶工程</t>
  </si>
  <si>
    <t>大模型驱动的USV集群自适应路径规划方法</t>
  </si>
  <si>
    <t>Variational Autoencoder-Enhanced Data Augmentation Method for Ship-motion Trajectory Prediction</t>
  </si>
  <si>
    <t>2025 IEEE the 5th International Conference on Computer Communication and Artificial Intelligence</t>
  </si>
  <si>
    <t>基于改进 Seq2Seq 的船舶轨迹预测算法</t>
  </si>
  <si>
    <t>舰船科学技术</t>
  </si>
  <si>
    <t>衡正琪</t>
  </si>
  <si>
    <t>基于输入端事件触发机制的船舶航向保持控制</t>
  </si>
  <si>
    <t>中国海洋平台</t>
  </si>
  <si>
    <t>郭睿</t>
  </si>
  <si>
    <t>庄弘宇</t>
  </si>
  <si>
    <t>Formation and slamming response characteristics of flexible skirts in air-cushion vehicles under venting conditions</t>
  </si>
  <si>
    <t>刘雨佳</t>
  </si>
  <si>
    <t>第十三届全国海洋航行器设计与制作大赛</t>
  </si>
  <si>
    <t>MPS Method for Simulation of Liquid Sloshing in a Spherical Tank</t>
  </si>
  <si>
    <t>ISOPE会议</t>
  </si>
  <si>
    <t>李赵阳</t>
  </si>
  <si>
    <t>第十九届“挑战杯全国大学生课外学术科技作品竞赛</t>
  </si>
  <si>
    <t>祝闻崧</t>
  </si>
  <si>
    <t>船建24D002团支书</t>
  </si>
  <si>
    <t>B406研究生工作室室长</t>
  </si>
  <si>
    <t>姚一晟</t>
  </si>
  <si>
    <t>A Comparative Study of Different Inflow Conditions on the Wake Characteristics of Wind Turbine Wake</t>
  </si>
  <si>
    <t>基于神经网络技术 快速预报风机叶片压力分布</t>
  </si>
  <si>
    <t>全国水动力会议</t>
  </si>
  <si>
    <t>徐宇轩</t>
  </si>
  <si>
    <t>卓工九班班长</t>
  </si>
  <si>
    <t>张显涛老师</t>
  </si>
  <si>
    <t>唐震宇</t>
  </si>
  <si>
    <t>第二十届全国大学生交通运输科技大赛</t>
  </si>
  <si>
    <r>
      <rPr>
        <sz val="10"/>
        <color rgb="FF000000"/>
        <rFont val="Calibri"/>
        <family val="2"/>
      </rPr>
      <t>2025</t>
    </r>
    <r>
      <rPr>
        <sz val="10"/>
        <color rgb="FF000000"/>
        <rFont val="宋体"/>
        <charset val="134"/>
      </rPr>
      <t>年中美青年创客大赛上海分赛区</t>
    </r>
  </si>
  <si>
    <t>应为“第二级别”</t>
  </si>
  <si>
    <t>董逸飞</t>
  </si>
  <si>
    <t>王重凯</t>
  </si>
  <si>
    <t>一种水中注水式球壳声呐钟装置及水下目标标识方法</t>
  </si>
  <si>
    <t>CN118938201B</t>
  </si>
  <si>
    <t>An acoustic backscattering mechanism of an open  cylindrical shell at the air–water interface</t>
  </si>
  <si>
    <t>一种目标上浮出水噪声实验室测量系统及方法</t>
  </si>
  <si>
    <t>CN119756549A</t>
  </si>
  <si>
    <t>Flexible inflatable structures in underwater acoustics:  Scattering experiments</t>
  </si>
  <si>
    <t>Applied Acoustic</t>
  </si>
  <si>
    <t>詹梓洋</t>
  </si>
  <si>
    <t>2025级博士生（硕博连读生）</t>
  </si>
  <si>
    <t>2024上海市学生运动会游泳甲组200米混合泳</t>
  </si>
  <si>
    <t>水沙两相流粒子仿真软件  V1.0</t>
  </si>
  <si>
    <t>2025SR0867601</t>
  </si>
  <si>
    <t>An Improved Single-Layer Smoothed Particle Hydrodynamics Model for Water-Soil Two-Phase Flow</t>
  </si>
  <si>
    <t>International Journal for Numerical Methods in Fluids</t>
  </si>
  <si>
    <t>2024上海市学生运动会游泳甲组400米自由泳</t>
  </si>
  <si>
    <t>A VERSATILE SPH ALGORITHM FOR  MULTIPHASE PIPE FLOW</t>
  </si>
  <si>
    <t>19th SPHERIC World Conference</t>
  </si>
  <si>
    <t>黄德海</t>
  </si>
  <si>
    <t>船建学院研究生会主席</t>
  </si>
  <si>
    <t>邹碧铖老师</t>
  </si>
  <si>
    <t>王中瑞</t>
  </si>
  <si>
    <t>女大学生创新创业</t>
  </si>
  <si>
    <t>应为“其它赛事市赛（区域赛）”</t>
  </si>
  <si>
    <t>基于组稀疏长短期记忆网络的船舶轨迹预测</t>
  </si>
  <si>
    <t>应为“中文核心”</t>
  </si>
  <si>
    <t>Regularized Long Short-Term Memory Neural Network for Vessel Trajectory Prediction</t>
  </si>
  <si>
    <t>CCAI 2025 : IEEE--2025 5th International Conference on Computer Communication and Artificial Intelligence (CCAI 2025)</t>
  </si>
  <si>
    <t>许浩</t>
  </si>
  <si>
    <t>Cable length prediction for towing models of reverse towing systems based on the cable deployment process</t>
  </si>
  <si>
    <t>工科平台2515副班主任</t>
  </si>
  <si>
    <t>赵子祥</t>
  </si>
  <si>
    <t>蒋晨悦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</si>
</sst>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78" formatCode="0.00_ "/>
    <numFmt numFmtId="179" formatCode="yyyy\-mm\-dd"/>
    <numFmt numFmtId="180" formatCode="0.00_);[Red]\(0.00\)"/>
    <numFmt numFmtId="181" formatCode="0_);[Red]\(0\)"/>
    <numFmt numFmtId="182" formatCode="0_ "/>
    <numFmt numFmtId="183" formatCode="0.0_);[Red]\(0.0\)"/>
  </numFmts>
  <fonts count="15" x14ac:knownFonts="1">
    <font>
      <sz val="11"/>
      <color indexed="8"/>
      <name val="宋体"/>
      <charset val="134"/>
      <scheme val="minor"/>
    </font>
    <font>
      <sz val="11"/>
      <color indexed="8"/>
      <name val="微软雅黑"/>
      <charset val="134"/>
    </font>
    <font>
      <b/>
      <sz val="10"/>
      <color indexed="8"/>
      <name val="微软雅黑"/>
      <charset val="134"/>
    </font>
    <font>
      <sz val="10"/>
      <color indexed="8"/>
      <name val="Calibri"/>
      <family val="2"/>
    </font>
    <font>
      <sz val="10"/>
      <color rgb="FF000000"/>
      <name val="宋体"/>
      <charset val="134"/>
    </font>
    <font>
      <b/>
      <sz val="10"/>
      <color indexed="8"/>
      <name val="微软雅黑"/>
      <charset val="134"/>
    </font>
    <font>
      <sz val="10"/>
      <color rgb="FF000000"/>
      <name val="微软雅黑"/>
      <charset val="134"/>
    </font>
    <font>
      <sz val="10"/>
      <color rgb="FF000000"/>
      <name val="Calibri"/>
      <family val="2"/>
    </font>
    <font>
      <sz val="10"/>
      <color rgb="FF000000"/>
      <name val="微软雅黑"/>
      <charset val="134"/>
    </font>
    <font>
      <sz val="10"/>
      <color rgb="FF000000"/>
      <name val="宋体"/>
      <charset val="134"/>
    </font>
    <font>
      <u/>
      <sz val="11"/>
      <color rgb="FF800080"/>
      <name val="宋体"/>
      <charset val="134"/>
      <scheme val="minor"/>
    </font>
    <font>
      <u/>
      <sz val="11"/>
      <color rgb="FF0000FF"/>
      <name val="宋体"/>
      <charset val="134"/>
      <scheme val="minor"/>
    </font>
    <font>
      <b/>
      <sz val="10"/>
      <color indexed="8"/>
      <name val="Arial"/>
      <family val="2"/>
    </font>
    <font>
      <sz val="10"/>
      <color rgb="FF000000"/>
      <name val="Tahoma"/>
      <charset val="1"/>
    </font>
    <font>
      <sz val="9"/>
      <name val="宋体"/>
      <family val="3"/>
      <charset val="134"/>
      <scheme val="minor"/>
    </font>
  </fonts>
  <fills count="8">
    <fill>
      <patternFill patternType="none"/>
    </fill>
    <fill>
      <patternFill patternType="gray125"/>
    </fill>
    <fill>
      <patternFill patternType="solid">
        <fgColor indexed="9"/>
        <bgColor indexed="64"/>
      </patternFill>
    </fill>
    <fill>
      <patternFill patternType="solid">
        <fgColor theme="9" tint="0.79992065187536243"/>
        <bgColor indexed="64"/>
      </patternFill>
    </fill>
    <fill>
      <patternFill patternType="solid">
        <fgColor theme="9" tint="0.79995117038483843"/>
        <bgColor indexed="64"/>
      </patternFill>
    </fill>
    <fill>
      <patternFill patternType="solid">
        <fgColor rgb="FFFFC000"/>
        <bgColor indexed="64"/>
      </patternFill>
    </fill>
    <fill>
      <patternFill patternType="solid">
        <fgColor theme="4" tint="0.79992065187536243"/>
        <bgColor indexed="64"/>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93">
    <xf numFmtId="0" fontId="0" fillId="0" borderId="0" xfId="0" applyFont="1">
      <alignment vertical="center"/>
    </xf>
    <xf numFmtId="0" fontId="1" fillId="0" borderId="0" xfId="0" applyFont="1">
      <alignment vertical="center"/>
    </xf>
    <xf numFmtId="0" fontId="0" fillId="0" borderId="0" xfId="0" applyFont="1" applyFill="1">
      <alignment vertical="center"/>
    </xf>
    <xf numFmtId="178" fontId="0" fillId="0" borderId="0" xfId="0" applyNumberFormat="1" applyFont="1">
      <alignment vertical="center"/>
    </xf>
    <xf numFmtId="0" fontId="0" fillId="0" borderId="0" xfId="0" applyFont="1" applyAlignment="1">
      <alignment horizontal="center" vertical="center"/>
    </xf>
    <xf numFmtId="49" fontId="2" fillId="2"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79" fontId="3"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180"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181" fontId="3" fillId="3" borderId="1" xfId="0" applyNumberFormat="1" applyFont="1" applyFill="1" applyBorder="1" applyAlignment="1">
      <alignment horizontal="center" vertical="center" wrapText="1"/>
    </xf>
    <xf numFmtId="181" fontId="3" fillId="4" borderId="1" xfId="0" applyNumberFormat="1" applyFont="1" applyFill="1" applyBorder="1" applyAlignment="1">
      <alignment horizontal="center" vertical="center" wrapText="1"/>
    </xf>
    <xf numFmtId="49" fontId="7" fillId="0" borderId="1" xfId="0" applyNumberFormat="1" applyFont="1" applyBorder="1" applyAlignment="1">
      <alignment horizontal="center" vertical="center" wrapText="1"/>
    </xf>
    <xf numFmtId="49" fontId="8" fillId="5" borderId="1" xfId="0" applyNumberFormat="1" applyFont="1" applyFill="1" applyBorder="1" applyAlignment="1">
      <alignment horizontal="center" vertical="center" wrapText="1"/>
    </xf>
    <xf numFmtId="49" fontId="3" fillId="5" borderId="1" xfId="0" applyNumberFormat="1" applyFont="1" applyFill="1" applyBorder="1" applyAlignment="1">
      <alignment horizontal="center" vertical="center" wrapText="1"/>
    </xf>
    <xf numFmtId="49" fontId="7" fillId="5" borderId="1" xfId="0" applyNumberFormat="1" applyFont="1" applyFill="1" applyBorder="1" applyAlignment="1">
      <alignment horizontal="center" vertical="center" wrapText="1"/>
    </xf>
    <xf numFmtId="182" fontId="3" fillId="3" borderId="1" xfId="0" applyNumberFormat="1" applyFont="1" applyFill="1" applyBorder="1" applyAlignment="1">
      <alignment horizontal="center" vertical="center" wrapText="1"/>
    </xf>
    <xf numFmtId="180" fontId="3" fillId="6" borderId="1" xfId="0" applyNumberFormat="1" applyFont="1" applyFill="1" applyBorder="1" applyAlignment="1">
      <alignment horizontal="center" vertical="center" wrapText="1"/>
    </xf>
    <xf numFmtId="49" fontId="9"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183" fontId="3" fillId="4" borderId="1" xfId="0" applyNumberFormat="1" applyFont="1" applyFill="1" applyBorder="1" applyAlignment="1">
      <alignment horizontal="center" vertical="center" wrapText="1"/>
    </xf>
    <xf numFmtId="49" fontId="10" fillId="0" borderId="1" xfId="1" applyNumberFormat="1" applyFont="1" applyBorder="1" applyAlignment="1">
      <alignment horizontal="center" vertical="center" wrapText="1"/>
    </xf>
    <xf numFmtId="49" fontId="3" fillId="7" borderId="1" xfId="0" applyNumberFormat="1" applyFont="1" applyFill="1" applyBorder="1" applyAlignment="1">
      <alignment horizontal="center" vertical="center" wrapText="1"/>
    </xf>
    <xf numFmtId="183" fontId="3" fillId="3" borderId="1" xfId="0" applyNumberFormat="1" applyFont="1" applyFill="1" applyBorder="1" applyAlignment="1">
      <alignment horizontal="center" vertical="center" wrapText="1"/>
    </xf>
    <xf numFmtId="179" fontId="3" fillId="5" borderId="1" xfId="0" applyNumberFormat="1" applyFont="1" applyFill="1" applyBorder="1" applyAlignment="1">
      <alignment horizontal="center" vertical="center" wrapText="1"/>
    </xf>
    <xf numFmtId="179" fontId="3" fillId="7" borderId="1" xfId="0" applyNumberFormat="1" applyFont="1" applyFill="1" applyBorder="1" applyAlignment="1">
      <alignment horizontal="center" vertical="center" wrapText="1"/>
    </xf>
    <xf numFmtId="49" fontId="6" fillId="5"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Border="1" applyAlignment="1">
      <alignment horizontal="center" vertical="center" wrapText="1"/>
    </xf>
    <xf numFmtId="180" fontId="3" fillId="4" borderId="1" xfId="0" applyNumberFormat="1" applyFont="1" applyFill="1" applyBorder="1" applyAlignment="1">
      <alignment horizontal="center" vertical="center" wrapText="1"/>
    </xf>
    <xf numFmtId="49" fontId="8" fillId="0" borderId="1" xfId="0" applyNumberFormat="1" applyFont="1" applyBorder="1" applyAlignment="1">
      <alignment horizontal="center" vertical="center" wrapText="1"/>
    </xf>
    <xf numFmtId="49" fontId="2" fillId="2" borderId="1" xfId="0" applyNumberFormat="1" applyFont="1" applyFill="1" applyBorder="1" applyAlignment="1">
      <alignment horizontal="center" vertical="center" wrapText="1"/>
    </xf>
    <xf numFmtId="0" fontId="1" fillId="0" borderId="0" xfId="0" applyFont="1">
      <alignment vertical="center"/>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179" fontId="3" fillId="0" borderId="2" xfId="0" applyNumberFormat="1" applyFont="1" applyBorder="1" applyAlignment="1">
      <alignment horizontal="center" vertical="center" wrapText="1"/>
    </xf>
    <xf numFmtId="179" fontId="3" fillId="0" borderId="3" xfId="0" applyNumberFormat="1" applyFont="1" applyBorder="1" applyAlignment="1">
      <alignment horizontal="center" vertical="center" wrapText="1"/>
    </xf>
    <xf numFmtId="179" fontId="3" fillId="0" borderId="4" xfId="0" applyNumberFormat="1" applyFont="1" applyBorder="1" applyAlignment="1">
      <alignment horizontal="center" vertical="center" wrapText="1"/>
    </xf>
    <xf numFmtId="179" fontId="3" fillId="7" borderId="2" xfId="0" applyNumberFormat="1" applyFont="1" applyFill="1" applyBorder="1" applyAlignment="1">
      <alignment horizontal="center" vertical="center" wrapText="1"/>
    </xf>
    <xf numFmtId="179" fontId="3" fillId="7" borderId="4"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wrapText="1"/>
    </xf>
    <xf numFmtId="49" fontId="3" fillId="7" borderId="4" xfId="0" applyNumberFormat="1" applyFont="1" applyFill="1" applyBorder="1" applyAlignment="1">
      <alignment horizontal="center" vertical="center" wrapText="1"/>
    </xf>
    <xf numFmtId="49" fontId="6" fillId="0" borderId="2"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49" fontId="5" fillId="3"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180" fontId="3" fillId="3" borderId="1" xfId="0" applyNumberFormat="1" applyFont="1" applyFill="1" applyBorder="1" applyAlignment="1">
      <alignment horizontal="center" vertical="center" wrapText="1"/>
    </xf>
    <xf numFmtId="181" fontId="3" fillId="3"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81" fontId="4" fillId="3" borderId="1" xfId="0" applyNumberFormat="1" applyFont="1" applyFill="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179" fontId="3" fillId="0" borderId="2" xfId="0" applyNumberFormat="1" applyFont="1" applyFill="1" applyBorder="1" applyAlignment="1">
      <alignment horizontal="center" vertical="center" wrapText="1"/>
    </xf>
    <xf numFmtId="179" fontId="3" fillId="0" borderId="4"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5" borderId="2" xfId="0" applyNumberFormat="1" applyFont="1" applyFill="1" applyBorder="1" applyAlignment="1">
      <alignment horizontal="center" vertical="center" wrapText="1"/>
    </xf>
    <xf numFmtId="49" fontId="3" fillId="5" borderId="4" xfId="0" applyNumberFormat="1" applyFont="1" applyFill="1" applyBorder="1" applyAlignment="1">
      <alignment horizontal="center" vertical="center" wrapText="1"/>
    </xf>
    <xf numFmtId="178" fontId="2" fillId="3" borderId="1" xfId="0" applyNumberFormat="1" applyFont="1" applyFill="1" applyBorder="1" applyAlignment="1">
      <alignment horizontal="center" vertical="center" wrapText="1"/>
    </xf>
    <xf numFmtId="181" fontId="3" fillId="4" borderId="2" xfId="0" applyNumberFormat="1" applyFont="1" applyFill="1" applyBorder="1" applyAlignment="1">
      <alignment horizontal="center" vertical="center" wrapText="1"/>
    </xf>
    <xf numFmtId="181" fontId="3" fillId="4" borderId="4" xfId="0" applyNumberFormat="1" applyFont="1" applyFill="1" applyBorder="1" applyAlignment="1">
      <alignment horizontal="center" vertical="center" wrapText="1"/>
    </xf>
    <xf numFmtId="180" fontId="3" fillId="4" borderId="2" xfId="0" applyNumberFormat="1" applyFont="1" applyFill="1" applyBorder="1" applyAlignment="1">
      <alignment horizontal="center" vertical="center" wrapText="1"/>
    </xf>
    <xf numFmtId="180" fontId="3" fillId="4" borderId="4" xfId="0" applyNumberFormat="1" applyFont="1" applyFill="1" applyBorder="1" applyAlignment="1">
      <alignment horizontal="center" vertical="center" wrapText="1"/>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0" fillId="0" borderId="3" xfId="0" applyFont="1" applyBorder="1" applyAlignment="1">
      <alignment horizontal="center" vertical="center"/>
    </xf>
    <xf numFmtId="181" fontId="3" fillId="3" borderId="2" xfId="0" applyNumberFormat="1" applyFont="1" applyFill="1" applyBorder="1" applyAlignment="1">
      <alignment horizontal="center" vertical="center" wrapText="1"/>
    </xf>
    <xf numFmtId="181" fontId="3" fillId="3" borderId="4"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8" fillId="5" borderId="2" xfId="0" applyNumberFormat="1" applyFont="1" applyFill="1" applyBorder="1" applyAlignment="1">
      <alignment horizontal="center" vertical="center" wrapText="1"/>
    </xf>
    <xf numFmtId="49" fontId="3" fillId="5" borderId="3" xfId="0" applyNumberFormat="1" applyFont="1" applyFill="1" applyBorder="1" applyAlignment="1">
      <alignment horizontal="center" vertical="center" wrapText="1"/>
    </xf>
    <xf numFmtId="183" fontId="3" fillId="3" borderId="1" xfId="0" applyNumberFormat="1" applyFont="1" applyFill="1" applyBorder="1" applyAlignment="1">
      <alignment horizontal="center" vertical="center" wrapText="1"/>
    </xf>
    <xf numFmtId="179" fontId="3" fillId="0" borderId="1" xfId="0" applyNumberFormat="1" applyFont="1" applyBorder="1" applyAlignment="1">
      <alignment horizontal="center" vertical="center" wrapText="1"/>
    </xf>
    <xf numFmtId="181" fontId="3" fillId="3" borderId="3" xfId="0" applyNumberFormat="1" applyFont="1" applyFill="1" applyBorder="1" applyAlignment="1">
      <alignment horizontal="center" vertical="center" wrapText="1"/>
    </xf>
    <xf numFmtId="182" fontId="3" fillId="3"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49" fontId="2" fillId="6" borderId="1" xfId="0" applyNumberFormat="1" applyFont="1" applyFill="1" applyBorder="1" applyAlignment="1">
      <alignment horizontal="center" vertical="center" wrapText="1"/>
    </xf>
    <xf numFmtId="180" fontId="3" fillId="6" borderId="1" xfId="0" applyNumberFormat="1" applyFont="1" applyFill="1" applyBorder="1" applyAlignment="1">
      <alignment horizontal="center" vertical="center" wrapText="1"/>
    </xf>
    <xf numFmtId="0" fontId="3" fillId="6" borderId="1" xfId="0" applyNumberFormat="1" applyFont="1" applyFill="1" applyBorder="1" applyAlignment="1">
      <alignment horizontal="center" vertical="center" wrapText="1"/>
    </xf>
  </cellXfs>
  <cellStyles count="2">
    <cellStyle name="常规" xfId="0" builtinId="0"/>
    <cellStyle name="超链接" xfId="1" builtinId="8"/>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260"/>
  <sheetViews>
    <sheetView tabSelected="1" zoomScaleNormal="100" workbookViewId="0">
      <pane xSplit="3" ySplit="2" topLeftCell="D3" activePane="bottomRight" state="frozen"/>
      <selection pane="topRight"/>
      <selection pane="bottomLeft"/>
      <selection pane="bottomRight" activeCell="D3" sqref="D3:D5"/>
    </sheetView>
  </sheetViews>
  <sheetFormatPr defaultColWidth="25" defaultRowHeight="13.5" x14ac:dyDescent="0.15"/>
  <cols>
    <col min="1" max="1" width="6.375" customWidth="1"/>
    <col min="2" max="2" width="24.25" bestFit="1" customWidth="1"/>
    <col min="3" max="3" width="13.125" customWidth="1"/>
    <col min="4" max="5" width="12.125" customWidth="1"/>
    <col min="6" max="6" width="25.5" customWidth="1"/>
    <col min="7" max="7" width="10.25" customWidth="1"/>
    <col min="8" max="8" width="10.625" style="2" customWidth="1"/>
    <col min="9" max="9" width="8.375" customWidth="1"/>
    <col min="10" max="10" width="10.625" customWidth="1"/>
    <col min="11" max="11" width="9.5" customWidth="1"/>
    <col min="12" max="12" width="25.625" customWidth="1"/>
    <col min="13" max="13" width="17.75" customWidth="1"/>
    <col min="14" max="14" width="15" customWidth="1"/>
    <col min="15" max="15" width="13.125" customWidth="1"/>
    <col min="16" max="16" width="10.625" style="3" customWidth="1"/>
    <col min="17" max="17" width="10.875" customWidth="1"/>
    <col min="18" max="18" width="24.5" customWidth="1"/>
    <col min="19" max="19" width="20.25" customWidth="1"/>
    <col min="20" max="20" width="14" customWidth="1"/>
    <col min="21" max="21" width="10.625" customWidth="1"/>
    <col min="22" max="22" width="10.875" customWidth="1"/>
    <col min="23" max="23" width="23.5" customWidth="1"/>
    <col min="24" max="24" width="32.75" customWidth="1"/>
    <col min="25" max="25" width="10.625" customWidth="1"/>
    <col min="26" max="26" width="31.75" customWidth="1"/>
    <col min="27" max="28" width="20.5" customWidth="1"/>
    <col min="29" max="29" width="10.25" customWidth="1"/>
    <col min="30" max="30" width="8.375" customWidth="1"/>
    <col min="31" max="31" width="14" customWidth="1"/>
    <col min="32" max="32" width="10.625" customWidth="1"/>
    <col min="33" max="33" width="35.625" customWidth="1"/>
    <col min="34" max="34" width="24.875" customWidth="1"/>
    <col min="35" max="35" width="23" customWidth="1"/>
    <col min="36" max="36" width="8.375" customWidth="1"/>
    <col min="37" max="37" width="13" customWidth="1"/>
    <col min="38" max="38" width="9.625" customWidth="1"/>
    <col min="39" max="39" width="10.625" style="4" customWidth="1"/>
    <col min="40" max="40" width="10.625" customWidth="1"/>
    <col min="41" max="41" width="10" customWidth="1"/>
  </cols>
  <sheetData>
    <row r="1" spans="1:41" s="1" customFormat="1" ht="16.5" x14ac:dyDescent="0.15">
      <c r="A1" s="33" t="s">
        <v>0</v>
      </c>
      <c r="B1" s="33" t="s">
        <v>1</v>
      </c>
      <c r="C1" s="33" t="s">
        <v>2</v>
      </c>
      <c r="D1" s="33" t="s">
        <v>3</v>
      </c>
      <c r="E1" s="34"/>
      <c r="F1" s="34"/>
      <c r="G1" s="34"/>
      <c r="H1" s="53" t="s">
        <v>4</v>
      </c>
      <c r="I1" s="33" t="s">
        <v>5</v>
      </c>
      <c r="J1" s="54" t="s">
        <v>6</v>
      </c>
      <c r="K1" s="33" t="s">
        <v>7</v>
      </c>
      <c r="L1" s="34"/>
      <c r="M1" s="34"/>
      <c r="N1" s="34"/>
      <c r="O1" s="34"/>
      <c r="P1" s="72" t="s">
        <v>8</v>
      </c>
      <c r="Q1" s="33" t="s">
        <v>9</v>
      </c>
      <c r="R1" s="34"/>
      <c r="S1" s="34"/>
      <c r="T1" s="34"/>
      <c r="U1" s="54" t="s">
        <v>10</v>
      </c>
      <c r="V1" s="33" t="s">
        <v>11</v>
      </c>
      <c r="W1" s="34"/>
      <c r="X1" s="33" t="s">
        <v>12</v>
      </c>
      <c r="Y1" s="54" t="s">
        <v>13</v>
      </c>
      <c r="Z1" s="33" t="s">
        <v>14</v>
      </c>
      <c r="AA1" s="34"/>
      <c r="AB1" s="34"/>
      <c r="AC1" s="34"/>
      <c r="AD1" s="34"/>
      <c r="AE1" s="34"/>
      <c r="AF1" s="54" t="s">
        <v>15</v>
      </c>
      <c r="AG1" s="33" t="s">
        <v>16</v>
      </c>
      <c r="AH1" s="34"/>
      <c r="AI1" s="34"/>
      <c r="AJ1" s="34"/>
      <c r="AK1" s="34"/>
      <c r="AL1" s="34"/>
      <c r="AM1" s="54" t="s">
        <v>17</v>
      </c>
      <c r="AN1" s="54" t="s">
        <v>18</v>
      </c>
      <c r="AO1" s="90" t="s">
        <v>19</v>
      </c>
    </row>
    <row r="2" spans="1:41" s="1" customFormat="1" ht="16.5" x14ac:dyDescent="0.15">
      <c r="A2" s="33" t="s">
        <v>12</v>
      </c>
      <c r="B2" s="33" t="s">
        <v>12</v>
      </c>
      <c r="C2" s="33" t="s">
        <v>12</v>
      </c>
      <c r="D2" s="5" t="s">
        <v>20</v>
      </c>
      <c r="E2" s="5" t="s">
        <v>21</v>
      </c>
      <c r="F2" s="5" t="s">
        <v>22</v>
      </c>
      <c r="G2" s="5" t="s">
        <v>23</v>
      </c>
      <c r="H2" s="54"/>
      <c r="I2" s="33" t="s">
        <v>12</v>
      </c>
      <c r="J2" s="54"/>
      <c r="K2" s="5" t="s">
        <v>24</v>
      </c>
      <c r="L2" s="5" t="s">
        <v>25</v>
      </c>
      <c r="M2" s="5" t="s">
        <v>26</v>
      </c>
      <c r="N2" s="5" t="s">
        <v>27</v>
      </c>
      <c r="O2" s="5" t="s">
        <v>28</v>
      </c>
      <c r="P2" s="72"/>
      <c r="Q2" s="5" t="s">
        <v>24</v>
      </c>
      <c r="R2" s="5" t="s">
        <v>29</v>
      </c>
      <c r="S2" s="5" t="s">
        <v>27</v>
      </c>
      <c r="T2" s="5" t="s">
        <v>30</v>
      </c>
      <c r="U2" s="54"/>
      <c r="V2" s="5" t="s">
        <v>24</v>
      </c>
      <c r="W2" s="5" t="s">
        <v>31</v>
      </c>
      <c r="X2" s="5" t="s">
        <v>32</v>
      </c>
      <c r="Y2" s="54"/>
      <c r="Z2" s="5" t="s">
        <v>33</v>
      </c>
      <c r="AA2" s="5" t="s">
        <v>34</v>
      </c>
      <c r="AB2" s="5" t="s">
        <v>35</v>
      </c>
      <c r="AC2" s="5" t="s">
        <v>36</v>
      </c>
      <c r="AD2" s="5" t="s">
        <v>37</v>
      </c>
      <c r="AE2" s="5" t="s">
        <v>38</v>
      </c>
      <c r="AF2" s="54"/>
      <c r="AG2" s="5" t="s">
        <v>39</v>
      </c>
      <c r="AH2" s="5" t="s">
        <v>40</v>
      </c>
      <c r="AI2" s="5" t="s">
        <v>41</v>
      </c>
      <c r="AJ2" s="5" t="s">
        <v>42</v>
      </c>
      <c r="AK2" s="5" t="s">
        <v>43</v>
      </c>
      <c r="AL2" s="5" t="s">
        <v>37</v>
      </c>
      <c r="AM2" s="54"/>
      <c r="AN2" s="54" t="s">
        <v>12</v>
      </c>
      <c r="AO2" s="90"/>
    </row>
    <row r="3" spans="1:41" ht="45" customHeight="1" x14ac:dyDescent="0.15">
      <c r="A3" s="35" t="s">
        <v>44</v>
      </c>
      <c r="B3" s="35" t="s">
        <v>45</v>
      </c>
      <c r="C3" s="35" t="s">
        <v>46</v>
      </c>
      <c r="D3" s="41"/>
      <c r="E3" s="41"/>
      <c r="F3" s="41"/>
      <c r="G3" s="41"/>
      <c r="H3" s="55"/>
      <c r="I3" s="36" t="s">
        <v>12</v>
      </c>
      <c r="J3" s="57"/>
      <c r="K3" s="41"/>
      <c r="L3" s="41"/>
      <c r="M3" s="41"/>
      <c r="N3" s="41"/>
      <c r="O3" s="41"/>
      <c r="P3" s="57"/>
      <c r="Q3" s="41"/>
      <c r="R3" s="41"/>
      <c r="S3" s="41"/>
      <c r="T3" s="41"/>
      <c r="U3" s="57"/>
      <c r="V3" s="41"/>
      <c r="W3" s="41"/>
      <c r="X3" s="41"/>
      <c r="Y3" s="57"/>
      <c r="Z3" s="41"/>
      <c r="AA3" s="41"/>
      <c r="AB3" s="41"/>
      <c r="AC3" s="41"/>
      <c r="AD3" s="41"/>
      <c r="AE3" s="41"/>
      <c r="AF3" s="57"/>
      <c r="AG3" s="6" t="s">
        <v>47</v>
      </c>
      <c r="AH3" s="6" t="s">
        <v>48</v>
      </c>
      <c r="AI3" s="6" t="s">
        <v>49</v>
      </c>
      <c r="AJ3" s="6" t="s">
        <v>50</v>
      </c>
      <c r="AK3" s="8">
        <v>45898</v>
      </c>
      <c r="AL3" s="6" t="s">
        <v>51</v>
      </c>
      <c r="AM3" s="12">
        <v>30</v>
      </c>
      <c r="AN3" s="88">
        <v>20</v>
      </c>
      <c r="AO3" s="91">
        <f>H3+J3+P3+U3+Y3+AF3+AM3+AM4+AM5+AN3</f>
        <v>67</v>
      </c>
    </row>
    <row r="4" spans="1:41" ht="30" customHeight="1" x14ac:dyDescent="0.15">
      <c r="A4" s="36" t="s">
        <v>12</v>
      </c>
      <c r="B4" s="36" t="s">
        <v>12</v>
      </c>
      <c r="C4" s="36" t="s">
        <v>12</v>
      </c>
      <c r="D4" s="42"/>
      <c r="E4" s="42"/>
      <c r="F4" s="42"/>
      <c r="G4" s="42"/>
      <c r="H4" s="56"/>
      <c r="I4" s="36" t="s">
        <v>12</v>
      </c>
      <c r="J4" s="57"/>
      <c r="K4" s="42"/>
      <c r="L4" s="42"/>
      <c r="M4" s="42"/>
      <c r="N4" s="42"/>
      <c r="O4" s="42"/>
      <c r="P4" s="57"/>
      <c r="Q4" s="42"/>
      <c r="R4" s="42"/>
      <c r="S4" s="42"/>
      <c r="T4" s="42"/>
      <c r="U4" s="57"/>
      <c r="V4" s="42"/>
      <c r="W4" s="42"/>
      <c r="X4" s="42"/>
      <c r="Y4" s="57"/>
      <c r="Z4" s="42"/>
      <c r="AA4" s="42"/>
      <c r="AB4" s="42"/>
      <c r="AC4" s="42"/>
      <c r="AD4" s="42"/>
      <c r="AE4" s="42"/>
      <c r="AF4" s="57"/>
      <c r="AG4" s="6" t="s">
        <v>52</v>
      </c>
      <c r="AH4" s="6" t="s">
        <v>53</v>
      </c>
      <c r="AI4" s="6" t="s">
        <v>54</v>
      </c>
      <c r="AJ4" s="6" t="s">
        <v>50</v>
      </c>
      <c r="AK4" s="8">
        <v>45804</v>
      </c>
      <c r="AL4" s="6" t="s">
        <v>51</v>
      </c>
      <c r="AM4" s="12">
        <v>12</v>
      </c>
      <c r="AN4" s="56" t="s">
        <v>12</v>
      </c>
      <c r="AO4" s="91"/>
    </row>
    <row r="5" spans="1:41" ht="45" customHeight="1" x14ac:dyDescent="0.15">
      <c r="A5" s="36" t="s">
        <v>12</v>
      </c>
      <c r="B5" s="36" t="s">
        <v>12</v>
      </c>
      <c r="C5" s="36" t="s">
        <v>12</v>
      </c>
      <c r="D5" s="43"/>
      <c r="E5" s="43"/>
      <c r="F5" s="43"/>
      <c r="G5" s="43"/>
      <c r="H5" s="56"/>
      <c r="I5" s="36" t="s">
        <v>12</v>
      </c>
      <c r="J5" s="57"/>
      <c r="K5" s="43"/>
      <c r="L5" s="43"/>
      <c r="M5" s="43"/>
      <c r="N5" s="43"/>
      <c r="O5" s="43"/>
      <c r="P5" s="57"/>
      <c r="Q5" s="43"/>
      <c r="R5" s="43"/>
      <c r="S5" s="43"/>
      <c r="T5" s="43"/>
      <c r="U5" s="57"/>
      <c r="V5" s="43"/>
      <c r="W5" s="43"/>
      <c r="X5" s="43"/>
      <c r="Y5" s="57"/>
      <c r="Z5" s="43"/>
      <c r="AA5" s="43"/>
      <c r="AB5" s="43"/>
      <c r="AC5" s="43"/>
      <c r="AD5" s="43"/>
      <c r="AE5" s="43"/>
      <c r="AF5" s="57"/>
      <c r="AG5" s="6" t="s">
        <v>55</v>
      </c>
      <c r="AH5" s="6" t="s">
        <v>56</v>
      </c>
      <c r="AI5" s="6" t="s">
        <v>57</v>
      </c>
      <c r="AJ5" s="6" t="s">
        <v>58</v>
      </c>
      <c r="AK5" s="8">
        <v>45809</v>
      </c>
      <c r="AL5" s="6" t="s">
        <v>51</v>
      </c>
      <c r="AM5" s="12">
        <v>5</v>
      </c>
      <c r="AN5" s="56" t="s">
        <v>12</v>
      </c>
      <c r="AO5" s="91"/>
    </row>
    <row r="6" spans="1:41" ht="45" customHeight="1" x14ac:dyDescent="0.15">
      <c r="A6" s="35" t="s">
        <v>59</v>
      </c>
      <c r="B6" s="35" t="s">
        <v>45</v>
      </c>
      <c r="C6" s="35" t="s">
        <v>46</v>
      </c>
      <c r="D6" s="41"/>
      <c r="E6" s="41"/>
      <c r="F6" s="41"/>
      <c r="G6" s="41"/>
      <c r="H6" s="57"/>
      <c r="I6" s="36" t="s">
        <v>12</v>
      </c>
      <c r="J6" s="57"/>
      <c r="K6" s="41"/>
      <c r="L6" s="41"/>
      <c r="M6" s="41"/>
      <c r="N6" s="41"/>
      <c r="O6" s="41"/>
      <c r="P6" s="57"/>
      <c r="Q6" s="41"/>
      <c r="R6" s="41"/>
      <c r="S6" s="41"/>
      <c r="T6" s="41"/>
      <c r="U6" s="57"/>
      <c r="V6" s="41"/>
      <c r="W6" s="41"/>
      <c r="X6" s="41"/>
      <c r="Y6" s="57"/>
      <c r="Z6" s="41"/>
      <c r="AA6" s="41"/>
      <c r="AB6" s="41"/>
      <c r="AC6" s="41"/>
      <c r="AD6" s="41"/>
      <c r="AE6" s="41"/>
      <c r="AF6" s="57"/>
      <c r="AG6" s="6" t="s">
        <v>60</v>
      </c>
      <c r="AH6" s="6" t="s">
        <v>61</v>
      </c>
      <c r="AI6" s="6" t="s">
        <v>62</v>
      </c>
      <c r="AJ6" s="6" t="s">
        <v>50</v>
      </c>
      <c r="AK6" s="8">
        <v>45714</v>
      </c>
      <c r="AL6" s="6" t="s">
        <v>51</v>
      </c>
      <c r="AM6" s="12">
        <v>25</v>
      </c>
      <c r="AN6" s="88">
        <v>20</v>
      </c>
      <c r="AO6" s="91">
        <f>H6+J6+P6+U6+Y6+AF6+AM6+AM7+AM8+AN6</f>
        <v>80</v>
      </c>
    </row>
    <row r="7" spans="1:41" ht="45" customHeight="1" x14ac:dyDescent="0.15">
      <c r="A7" s="36" t="s">
        <v>12</v>
      </c>
      <c r="B7" s="36" t="s">
        <v>12</v>
      </c>
      <c r="C7" s="36" t="s">
        <v>12</v>
      </c>
      <c r="D7" s="42"/>
      <c r="E7" s="42"/>
      <c r="F7" s="42"/>
      <c r="G7" s="42"/>
      <c r="H7" s="57"/>
      <c r="I7" s="36" t="s">
        <v>12</v>
      </c>
      <c r="J7" s="57"/>
      <c r="K7" s="42"/>
      <c r="L7" s="42"/>
      <c r="M7" s="42"/>
      <c r="N7" s="42"/>
      <c r="O7" s="42"/>
      <c r="P7" s="57"/>
      <c r="Q7" s="42"/>
      <c r="R7" s="42"/>
      <c r="S7" s="42"/>
      <c r="T7" s="42"/>
      <c r="U7" s="57"/>
      <c r="V7" s="42"/>
      <c r="W7" s="42"/>
      <c r="X7" s="42"/>
      <c r="Y7" s="57"/>
      <c r="Z7" s="42"/>
      <c r="AA7" s="42"/>
      <c r="AB7" s="42"/>
      <c r="AC7" s="42"/>
      <c r="AD7" s="42"/>
      <c r="AE7" s="42"/>
      <c r="AF7" s="57"/>
      <c r="AG7" s="6" t="s">
        <v>63</v>
      </c>
      <c r="AH7" s="6" t="s">
        <v>48</v>
      </c>
      <c r="AI7" s="6" t="s">
        <v>49</v>
      </c>
      <c r="AJ7" s="6" t="s">
        <v>50</v>
      </c>
      <c r="AK7" s="8">
        <v>45696</v>
      </c>
      <c r="AL7" s="6" t="s">
        <v>51</v>
      </c>
      <c r="AM7" s="12">
        <v>30</v>
      </c>
      <c r="AN7" s="56" t="s">
        <v>12</v>
      </c>
      <c r="AO7" s="91"/>
    </row>
    <row r="8" spans="1:41" ht="45" customHeight="1" x14ac:dyDescent="0.15">
      <c r="A8" s="36" t="s">
        <v>12</v>
      </c>
      <c r="B8" s="36" t="s">
        <v>12</v>
      </c>
      <c r="C8" s="36" t="s">
        <v>12</v>
      </c>
      <c r="D8" s="43"/>
      <c r="E8" s="43"/>
      <c r="F8" s="43"/>
      <c r="G8" s="43"/>
      <c r="H8" s="57"/>
      <c r="I8" s="36" t="s">
        <v>12</v>
      </c>
      <c r="J8" s="57"/>
      <c r="K8" s="43"/>
      <c r="L8" s="43"/>
      <c r="M8" s="43"/>
      <c r="N8" s="43"/>
      <c r="O8" s="43"/>
      <c r="P8" s="57"/>
      <c r="Q8" s="43"/>
      <c r="R8" s="43"/>
      <c r="S8" s="43"/>
      <c r="T8" s="43"/>
      <c r="U8" s="57"/>
      <c r="V8" s="43"/>
      <c r="W8" s="43"/>
      <c r="X8" s="43"/>
      <c r="Y8" s="57"/>
      <c r="Z8" s="43"/>
      <c r="AA8" s="43"/>
      <c r="AB8" s="43"/>
      <c r="AC8" s="43"/>
      <c r="AD8" s="43"/>
      <c r="AE8" s="43"/>
      <c r="AF8" s="57"/>
      <c r="AG8" s="6" t="s">
        <v>64</v>
      </c>
      <c r="AH8" s="6" t="s">
        <v>65</v>
      </c>
      <c r="AI8" s="6" t="s">
        <v>57</v>
      </c>
      <c r="AJ8" s="6" t="s">
        <v>50</v>
      </c>
      <c r="AK8" s="8">
        <v>45830</v>
      </c>
      <c r="AL8" s="6" t="s">
        <v>51</v>
      </c>
      <c r="AM8" s="12">
        <v>5</v>
      </c>
      <c r="AN8" s="56" t="s">
        <v>12</v>
      </c>
      <c r="AO8" s="91"/>
    </row>
    <row r="9" spans="1:41" ht="45" customHeight="1" x14ac:dyDescent="0.15">
      <c r="A9" s="6" t="s">
        <v>66</v>
      </c>
      <c r="B9" s="6" t="s">
        <v>45</v>
      </c>
      <c r="C9" s="6" t="s">
        <v>46</v>
      </c>
      <c r="D9" s="8">
        <v>44449</v>
      </c>
      <c r="E9" s="8">
        <v>46203</v>
      </c>
      <c r="F9" s="6" t="s">
        <v>67</v>
      </c>
      <c r="G9" s="6" t="s">
        <v>68</v>
      </c>
      <c r="H9" s="12">
        <v>2</v>
      </c>
      <c r="I9" s="7" t="s">
        <v>12</v>
      </c>
      <c r="J9" s="10"/>
      <c r="K9" s="7"/>
      <c r="L9" s="7"/>
      <c r="M9" s="7"/>
      <c r="N9" s="7"/>
      <c r="O9" s="7"/>
      <c r="P9" s="10"/>
      <c r="Q9" s="7"/>
      <c r="R9" s="7"/>
      <c r="S9" s="7"/>
      <c r="T9" s="7"/>
      <c r="U9" s="10"/>
      <c r="V9" s="7" t="s">
        <v>12</v>
      </c>
      <c r="W9" s="7" t="s">
        <v>12</v>
      </c>
      <c r="X9" s="7" t="s">
        <v>12</v>
      </c>
      <c r="Y9" s="10"/>
      <c r="Z9" s="7"/>
      <c r="AA9" s="7"/>
      <c r="AB9" s="7"/>
      <c r="AC9" s="7"/>
      <c r="AD9" s="7"/>
      <c r="AE9" s="7"/>
      <c r="AF9" s="10"/>
      <c r="AG9" s="6" t="s">
        <v>69</v>
      </c>
      <c r="AH9" s="6" t="s">
        <v>70</v>
      </c>
      <c r="AI9" s="6" t="s">
        <v>49</v>
      </c>
      <c r="AJ9" s="6" t="s">
        <v>58</v>
      </c>
      <c r="AK9" s="8">
        <v>45895</v>
      </c>
      <c r="AL9" s="6" t="s">
        <v>51</v>
      </c>
      <c r="AM9" s="12">
        <v>30</v>
      </c>
      <c r="AN9" s="18">
        <v>20</v>
      </c>
      <c r="AO9" s="19">
        <f>H9+J9+P9+U9+Y9+AF9+AM9+AN9</f>
        <v>52</v>
      </c>
    </row>
    <row r="10" spans="1:41" ht="30" customHeight="1" x14ac:dyDescent="0.15">
      <c r="A10" s="35" t="s">
        <v>71</v>
      </c>
      <c r="B10" s="35" t="s">
        <v>45</v>
      </c>
      <c r="C10" s="35" t="s">
        <v>46</v>
      </c>
      <c r="D10" s="41"/>
      <c r="E10" s="41"/>
      <c r="F10" s="41"/>
      <c r="G10" s="41"/>
      <c r="H10" s="57"/>
      <c r="I10" s="36" t="s">
        <v>12</v>
      </c>
      <c r="J10" s="57"/>
      <c r="K10" s="41"/>
      <c r="L10" s="41"/>
      <c r="M10" s="41"/>
      <c r="N10" s="41"/>
      <c r="O10" s="41"/>
      <c r="P10" s="57"/>
      <c r="Q10" s="41"/>
      <c r="R10" s="41"/>
      <c r="S10" s="41"/>
      <c r="T10" s="41"/>
      <c r="U10" s="57"/>
      <c r="V10" s="41"/>
      <c r="W10" s="41"/>
      <c r="X10" s="41"/>
      <c r="Y10" s="57"/>
      <c r="Z10" s="41"/>
      <c r="AA10" s="41"/>
      <c r="AB10" s="41"/>
      <c r="AC10" s="41"/>
      <c r="AD10" s="41"/>
      <c r="AE10" s="41"/>
      <c r="AF10" s="57"/>
      <c r="AG10" s="6" t="s">
        <v>72</v>
      </c>
      <c r="AH10" s="6" t="s">
        <v>73</v>
      </c>
      <c r="AI10" s="6" t="s">
        <v>49</v>
      </c>
      <c r="AJ10" s="6" t="s">
        <v>58</v>
      </c>
      <c r="AK10" s="8">
        <v>45643</v>
      </c>
      <c r="AL10" s="6" t="s">
        <v>51</v>
      </c>
      <c r="AM10" s="12">
        <v>30</v>
      </c>
      <c r="AN10" s="88">
        <v>20</v>
      </c>
      <c r="AO10" s="91">
        <f>H10+J10+P10+U10+Y10+AF10+AM10+AM11+AM12+AN10</f>
        <v>60</v>
      </c>
    </row>
    <row r="11" spans="1:41" ht="45" customHeight="1" x14ac:dyDescent="0.15">
      <c r="A11" s="36" t="s">
        <v>12</v>
      </c>
      <c r="B11" s="36" t="s">
        <v>12</v>
      </c>
      <c r="C11" s="36" t="s">
        <v>12</v>
      </c>
      <c r="D11" s="42"/>
      <c r="E11" s="42"/>
      <c r="F11" s="42"/>
      <c r="G11" s="42"/>
      <c r="H11" s="57"/>
      <c r="I11" s="36" t="s">
        <v>12</v>
      </c>
      <c r="J11" s="57"/>
      <c r="K11" s="42"/>
      <c r="L11" s="42"/>
      <c r="M11" s="42"/>
      <c r="N11" s="42"/>
      <c r="O11" s="42"/>
      <c r="P11" s="57"/>
      <c r="Q11" s="42"/>
      <c r="R11" s="42"/>
      <c r="S11" s="42"/>
      <c r="T11" s="42"/>
      <c r="U11" s="57"/>
      <c r="V11" s="42"/>
      <c r="W11" s="42"/>
      <c r="X11" s="42"/>
      <c r="Y11" s="57"/>
      <c r="Z11" s="42"/>
      <c r="AA11" s="42"/>
      <c r="AB11" s="42"/>
      <c r="AC11" s="42"/>
      <c r="AD11" s="42"/>
      <c r="AE11" s="42"/>
      <c r="AF11" s="57"/>
      <c r="AG11" s="6" t="s">
        <v>74</v>
      </c>
      <c r="AH11" s="6" t="s">
        <v>75</v>
      </c>
      <c r="AI11" s="6" t="s">
        <v>57</v>
      </c>
      <c r="AJ11" s="6" t="s">
        <v>58</v>
      </c>
      <c r="AK11" s="8">
        <v>45809</v>
      </c>
      <c r="AL11" s="6" t="s">
        <v>51</v>
      </c>
      <c r="AM11" s="12">
        <v>5</v>
      </c>
      <c r="AN11" s="56" t="s">
        <v>12</v>
      </c>
      <c r="AO11" s="91"/>
    </row>
    <row r="12" spans="1:41" ht="45" customHeight="1" x14ac:dyDescent="0.15">
      <c r="A12" s="36" t="s">
        <v>12</v>
      </c>
      <c r="B12" s="36" t="s">
        <v>12</v>
      </c>
      <c r="C12" s="36" t="s">
        <v>12</v>
      </c>
      <c r="D12" s="43"/>
      <c r="E12" s="43"/>
      <c r="F12" s="43"/>
      <c r="G12" s="43"/>
      <c r="H12" s="57"/>
      <c r="I12" s="36" t="s">
        <v>12</v>
      </c>
      <c r="J12" s="57"/>
      <c r="K12" s="43"/>
      <c r="L12" s="43"/>
      <c r="M12" s="43"/>
      <c r="N12" s="43"/>
      <c r="O12" s="43"/>
      <c r="P12" s="57"/>
      <c r="Q12" s="43"/>
      <c r="R12" s="43"/>
      <c r="S12" s="43"/>
      <c r="T12" s="43"/>
      <c r="U12" s="57"/>
      <c r="V12" s="43"/>
      <c r="W12" s="43"/>
      <c r="X12" s="43"/>
      <c r="Y12" s="57"/>
      <c r="Z12" s="43"/>
      <c r="AA12" s="43"/>
      <c r="AB12" s="43"/>
      <c r="AC12" s="43"/>
      <c r="AD12" s="43"/>
      <c r="AE12" s="43"/>
      <c r="AF12" s="57"/>
      <c r="AG12" s="6" t="s">
        <v>76</v>
      </c>
      <c r="AH12" s="6" t="s">
        <v>77</v>
      </c>
      <c r="AI12" s="6" t="s">
        <v>57</v>
      </c>
      <c r="AJ12" s="6" t="s">
        <v>58</v>
      </c>
      <c r="AK12" s="8">
        <v>45578</v>
      </c>
      <c r="AL12" s="6" t="s">
        <v>51</v>
      </c>
      <c r="AM12" s="12">
        <v>5</v>
      </c>
      <c r="AN12" s="56" t="s">
        <v>12</v>
      </c>
      <c r="AO12" s="91"/>
    </row>
    <row r="13" spans="1:41" ht="45" customHeight="1" x14ac:dyDescent="0.15">
      <c r="A13" s="35" t="s">
        <v>78</v>
      </c>
      <c r="B13" s="35" t="s">
        <v>45</v>
      </c>
      <c r="C13" s="35" t="s">
        <v>46</v>
      </c>
      <c r="D13" s="41"/>
      <c r="E13" s="41"/>
      <c r="F13" s="41"/>
      <c r="G13" s="41"/>
      <c r="H13" s="57"/>
      <c r="I13" s="35" t="s">
        <v>51</v>
      </c>
      <c r="J13" s="58">
        <v>2</v>
      </c>
      <c r="K13" s="41"/>
      <c r="L13" s="41"/>
      <c r="M13" s="41"/>
      <c r="N13" s="41"/>
      <c r="O13" s="41"/>
      <c r="P13" s="57"/>
      <c r="Q13" s="41"/>
      <c r="R13" s="41"/>
      <c r="S13" s="41"/>
      <c r="T13" s="41"/>
      <c r="U13" s="57"/>
      <c r="V13" s="41"/>
      <c r="W13" s="41"/>
      <c r="X13" s="41"/>
      <c r="Y13" s="57"/>
      <c r="Z13" s="41"/>
      <c r="AA13" s="41"/>
      <c r="AB13" s="41"/>
      <c r="AC13" s="41"/>
      <c r="AD13" s="41"/>
      <c r="AE13" s="41"/>
      <c r="AF13" s="57"/>
      <c r="AG13" s="6" t="s">
        <v>79</v>
      </c>
      <c r="AH13" s="6" t="s">
        <v>80</v>
      </c>
      <c r="AI13" s="6" t="s">
        <v>49</v>
      </c>
      <c r="AJ13" s="6" t="s">
        <v>58</v>
      </c>
      <c r="AK13" s="8">
        <v>45708</v>
      </c>
      <c r="AL13" s="6" t="s">
        <v>51</v>
      </c>
      <c r="AM13" s="12">
        <v>30</v>
      </c>
      <c r="AN13" s="88">
        <v>20</v>
      </c>
      <c r="AO13" s="91">
        <f>H13+J13+P13+U13+Y13+AF13+AM13+AM14+AN13</f>
        <v>57</v>
      </c>
    </row>
    <row r="14" spans="1:41" ht="45" customHeight="1" x14ac:dyDescent="0.15">
      <c r="A14" s="36" t="s">
        <v>12</v>
      </c>
      <c r="B14" s="36" t="s">
        <v>12</v>
      </c>
      <c r="C14" s="36" t="s">
        <v>12</v>
      </c>
      <c r="D14" s="43"/>
      <c r="E14" s="43"/>
      <c r="F14" s="43"/>
      <c r="G14" s="43"/>
      <c r="H14" s="57"/>
      <c r="I14" s="36" t="s">
        <v>12</v>
      </c>
      <c r="J14" s="58"/>
      <c r="K14" s="43"/>
      <c r="L14" s="43"/>
      <c r="M14" s="43"/>
      <c r="N14" s="43"/>
      <c r="O14" s="43"/>
      <c r="P14" s="57"/>
      <c r="Q14" s="43"/>
      <c r="R14" s="43"/>
      <c r="S14" s="43"/>
      <c r="T14" s="43"/>
      <c r="U14" s="57"/>
      <c r="V14" s="43"/>
      <c r="W14" s="43"/>
      <c r="X14" s="43"/>
      <c r="Y14" s="57"/>
      <c r="Z14" s="43"/>
      <c r="AA14" s="43"/>
      <c r="AB14" s="43"/>
      <c r="AC14" s="43"/>
      <c r="AD14" s="43"/>
      <c r="AE14" s="43"/>
      <c r="AF14" s="57"/>
      <c r="AG14" s="6" t="s">
        <v>81</v>
      </c>
      <c r="AH14" s="6" t="s">
        <v>82</v>
      </c>
      <c r="AI14" s="6" t="s">
        <v>57</v>
      </c>
      <c r="AJ14" s="6" t="s">
        <v>58</v>
      </c>
      <c r="AK14" s="8">
        <v>45809</v>
      </c>
      <c r="AL14" s="6" t="s">
        <v>51</v>
      </c>
      <c r="AM14" s="12">
        <v>5</v>
      </c>
      <c r="AN14" s="56" t="s">
        <v>12</v>
      </c>
      <c r="AO14" s="91"/>
    </row>
    <row r="15" spans="1:41" ht="30" customHeight="1" x14ac:dyDescent="0.15">
      <c r="A15" s="35" t="s">
        <v>83</v>
      </c>
      <c r="B15" s="35" t="s">
        <v>45</v>
      </c>
      <c r="C15" s="35" t="s">
        <v>46</v>
      </c>
      <c r="D15" s="41"/>
      <c r="E15" s="41"/>
      <c r="F15" s="41"/>
      <c r="G15" s="41"/>
      <c r="H15" s="57"/>
      <c r="I15" s="36" t="s">
        <v>12</v>
      </c>
      <c r="J15" s="57"/>
      <c r="K15" s="41"/>
      <c r="L15" s="41"/>
      <c r="M15" s="41"/>
      <c r="N15" s="41"/>
      <c r="O15" s="41"/>
      <c r="P15" s="57"/>
      <c r="Q15" s="41"/>
      <c r="R15" s="41"/>
      <c r="S15" s="41"/>
      <c r="T15" s="41"/>
      <c r="U15" s="57"/>
      <c r="V15" s="41"/>
      <c r="W15" s="41"/>
      <c r="X15" s="41"/>
      <c r="Y15" s="57"/>
      <c r="Z15" s="41"/>
      <c r="AA15" s="41"/>
      <c r="AB15" s="41"/>
      <c r="AC15" s="41"/>
      <c r="AD15" s="41"/>
      <c r="AE15" s="41"/>
      <c r="AF15" s="57"/>
      <c r="AG15" s="6" t="s">
        <v>84</v>
      </c>
      <c r="AH15" s="6" t="s">
        <v>85</v>
      </c>
      <c r="AI15" s="6" t="s">
        <v>49</v>
      </c>
      <c r="AJ15" s="6" t="s">
        <v>58</v>
      </c>
      <c r="AK15" s="8">
        <v>45580</v>
      </c>
      <c r="AL15" s="6" t="s">
        <v>51</v>
      </c>
      <c r="AM15" s="12">
        <v>30</v>
      </c>
      <c r="AN15" s="88">
        <v>20</v>
      </c>
      <c r="AO15" s="91">
        <f>H15+J15+P15+U15+Y15+AF15+AM15+AM16+AM17+AM18+AM19+AN15</f>
        <v>132</v>
      </c>
    </row>
    <row r="16" spans="1:41" ht="30" customHeight="1" x14ac:dyDescent="0.15">
      <c r="A16" s="36" t="s">
        <v>12</v>
      </c>
      <c r="B16" s="36" t="s">
        <v>12</v>
      </c>
      <c r="C16" s="36" t="s">
        <v>12</v>
      </c>
      <c r="D16" s="42"/>
      <c r="E16" s="42"/>
      <c r="F16" s="42"/>
      <c r="G16" s="42"/>
      <c r="H16" s="57"/>
      <c r="I16" s="36" t="s">
        <v>12</v>
      </c>
      <c r="J16" s="57"/>
      <c r="K16" s="42"/>
      <c r="L16" s="42"/>
      <c r="M16" s="42"/>
      <c r="N16" s="42"/>
      <c r="O16" s="42"/>
      <c r="P16" s="57"/>
      <c r="Q16" s="42"/>
      <c r="R16" s="42"/>
      <c r="S16" s="42"/>
      <c r="T16" s="42"/>
      <c r="U16" s="57"/>
      <c r="V16" s="42"/>
      <c r="W16" s="42"/>
      <c r="X16" s="42"/>
      <c r="Y16" s="57"/>
      <c r="Z16" s="42"/>
      <c r="AA16" s="42"/>
      <c r="AB16" s="42"/>
      <c r="AC16" s="42"/>
      <c r="AD16" s="42"/>
      <c r="AE16" s="42"/>
      <c r="AF16" s="57"/>
      <c r="AG16" s="6" t="s">
        <v>86</v>
      </c>
      <c r="AH16" s="6" t="s">
        <v>87</v>
      </c>
      <c r="AI16" s="6" t="s">
        <v>62</v>
      </c>
      <c r="AJ16" s="6" t="s">
        <v>58</v>
      </c>
      <c r="AK16" s="8">
        <v>45604</v>
      </c>
      <c r="AL16" s="6" t="s">
        <v>51</v>
      </c>
      <c r="AM16" s="12">
        <v>25</v>
      </c>
      <c r="AN16" s="56" t="s">
        <v>12</v>
      </c>
      <c r="AO16" s="91"/>
    </row>
    <row r="17" spans="1:41" ht="60" customHeight="1" x14ac:dyDescent="0.15">
      <c r="A17" s="36" t="s">
        <v>12</v>
      </c>
      <c r="B17" s="36" t="s">
        <v>12</v>
      </c>
      <c r="C17" s="36" t="s">
        <v>12</v>
      </c>
      <c r="D17" s="42"/>
      <c r="E17" s="42"/>
      <c r="F17" s="42"/>
      <c r="G17" s="42"/>
      <c r="H17" s="57"/>
      <c r="I17" s="36" t="s">
        <v>12</v>
      </c>
      <c r="J17" s="57"/>
      <c r="K17" s="42"/>
      <c r="L17" s="42"/>
      <c r="M17" s="42"/>
      <c r="N17" s="42"/>
      <c r="O17" s="42"/>
      <c r="P17" s="57"/>
      <c r="Q17" s="42"/>
      <c r="R17" s="42"/>
      <c r="S17" s="42"/>
      <c r="T17" s="42"/>
      <c r="U17" s="57"/>
      <c r="V17" s="42"/>
      <c r="W17" s="42"/>
      <c r="X17" s="42"/>
      <c r="Y17" s="57"/>
      <c r="Z17" s="42"/>
      <c r="AA17" s="42"/>
      <c r="AB17" s="42"/>
      <c r="AC17" s="42"/>
      <c r="AD17" s="42"/>
      <c r="AE17" s="42"/>
      <c r="AF17" s="57"/>
      <c r="AG17" s="6" t="s">
        <v>88</v>
      </c>
      <c r="AH17" s="6" t="s">
        <v>85</v>
      </c>
      <c r="AI17" s="6" t="s">
        <v>49</v>
      </c>
      <c r="AJ17" s="6" t="s">
        <v>58</v>
      </c>
      <c r="AK17" s="8">
        <v>45778</v>
      </c>
      <c r="AL17" s="6" t="s">
        <v>51</v>
      </c>
      <c r="AM17" s="12">
        <v>30</v>
      </c>
      <c r="AN17" s="56" t="s">
        <v>12</v>
      </c>
      <c r="AO17" s="91"/>
    </row>
    <row r="18" spans="1:41" ht="45" customHeight="1" x14ac:dyDescent="0.15">
      <c r="A18" s="36" t="s">
        <v>12</v>
      </c>
      <c r="B18" s="36" t="s">
        <v>12</v>
      </c>
      <c r="C18" s="36" t="s">
        <v>12</v>
      </c>
      <c r="D18" s="42"/>
      <c r="E18" s="42"/>
      <c r="F18" s="42"/>
      <c r="G18" s="42"/>
      <c r="H18" s="57"/>
      <c r="I18" s="36" t="s">
        <v>12</v>
      </c>
      <c r="J18" s="57"/>
      <c r="K18" s="42"/>
      <c r="L18" s="42"/>
      <c r="M18" s="42"/>
      <c r="N18" s="42"/>
      <c r="O18" s="42"/>
      <c r="P18" s="57"/>
      <c r="Q18" s="42"/>
      <c r="R18" s="42"/>
      <c r="S18" s="42"/>
      <c r="T18" s="42"/>
      <c r="U18" s="57"/>
      <c r="V18" s="42"/>
      <c r="W18" s="42"/>
      <c r="X18" s="42"/>
      <c r="Y18" s="57"/>
      <c r="Z18" s="42"/>
      <c r="AA18" s="42"/>
      <c r="AB18" s="42"/>
      <c r="AC18" s="42"/>
      <c r="AD18" s="42"/>
      <c r="AE18" s="42"/>
      <c r="AF18" s="57"/>
      <c r="AG18" s="6" t="s">
        <v>89</v>
      </c>
      <c r="AH18" s="6" t="s">
        <v>87</v>
      </c>
      <c r="AI18" s="6" t="s">
        <v>62</v>
      </c>
      <c r="AJ18" s="6" t="s">
        <v>58</v>
      </c>
      <c r="AK18" s="8">
        <v>45810</v>
      </c>
      <c r="AL18" s="6" t="s">
        <v>51</v>
      </c>
      <c r="AM18" s="12">
        <v>25</v>
      </c>
      <c r="AN18" s="56" t="s">
        <v>12</v>
      </c>
      <c r="AO18" s="91"/>
    </row>
    <row r="19" spans="1:41" ht="45" customHeight="1" x14ac:dyDescent="0.15">
      <c r="A19" s="36" t="s">
        <v>12</v>
      </c>
      <c r="B19" s="36" t="s">
        <v>12</v>
      </c>
      <c r="C19" s="36" t="s">
        <v>12</v>
      </c>
      <c r="D19" s="43"/>
      <c r="E19" s="43"/>
      <c r="F19" s="43"/>
      <c r="G19" s="43"/>
      <c r="H19" s="57"/>
      <c r="I19" s="36" t="s">
        <v>12</v>
      </c>
      <c r="J19" s="57"/>
      <c r="K19" s="43"/>
      <c r="L19" s="43"/>
      <c r="M19" s="43"/>
      <c r="N19" s="43"/>
      <c r="O19" s="43"/>
      <c r="P19" s="57"/>
      <c r="Q19" s="43"/>
      <c r="R19" s="43"/>
      <c r="S19" s="43"/>
      <c r="T19" s="43"/>
      <c r="U19" s="57"/>
      <c r="V19" s="43"/>
      <c r="W19" s="43"/>
      <c r="X19" s="43"/>
      <c r="Y19" s="57"/>
      <c r="Z19" s="43"/>
      <c r="AA19" s="43"/>
      <c r="AB19" s="43"/>
      <c r="AC19" s="43"/>
      <c r="AD19" s="43"/>
      <c r="AE19" s="43"/>
      <c r="AF19" s="57"/>
      <c r="AG19" s="6" t="s">
        <v>90</v>
      </c>
      <c r="AH19" s="6" t="s">
        <v>91</v>
      </c>
      <c r="AI19" s="6" t="s">
        <v>92</v>
      </c>
      <c r="AJ19" s="6" t="s">
        <v>58</v>
      </c>
      <c r="AK19" s="8">
        <v>45557</v>
      </c>
      <c r="AL19" s="6" t="s">
        <v>51</v>
      </c>
      <c r="AM19" s="12">
        <v>2</v>
      </c>
      <c r="AN19" s="56" t="s">
        <v>12</v>
      </c>
      <c r="AO19" s="91"/>
    </row>
    <row r="20" spans="1:41" ht="45" customHeight="1" x14ac:dyDescent="0.15">
      <c r="A20" s="35" t="s">
        <v>93</v>
      </c>
      <c r="B20" s="35" t="s">
        <v>45</v>
      </c>
      <c r="C20" s="35" t="s">
        <v>46</v>
      </c>
      <c r="D20" s="41"/>
      <c r="E20" s="41"/>
      <c r="F20" s="41"/>
      <c r="G20" s="41"/>
      <c r="H20" s="57"/>
      <c r="I20" s="36" t="s">
        <v>12</v>
      </c>
      <c r="J20" s="57"/>
      <c r="K20" s="41"/>
      <c r="L20" s="41"/>
      <c r="M20" s="41"/>
      <c r="N20" s="41"/>
      <c r="O20" s="41"/>
      <c r="P20" s="57"/>
      <c r="Q20" s="41"/>
      <c r="R20" s="41"/>
      <c r="S20" s="41"/>
      <c r="T20" s="41"/>
      <c r="U20" s="57"/>
      <c r="V20" s="41"/>
      <c r="W20" s="41"/>
      <c r="X20" s="41"/>
      <c r="Y20" s="57"/>
      <c r="Z20" s="41"/>
      <c r="AA20" s="41"/>
      <c r="AB20" s="41"/>
      <c r="AC20" s="41"/>
      <c r="AD20" s="41"/>
      <c r="AE20" s="41"/>
      <c r="AF20" s="57"/>
      <c r="AG20" s="6" t="s">
        <v>94</v>
      </c>
      <c r="AH20" s="6" t="s">
        <v>95</v>
      </c>
      <c r="AI20" s="6" t="s">
        <v>49</v>
      </c>
      <c r="AJ20" s="6" t="s">
        <v>50</v>
      </c>
      <c r="AK20" s="8">
        <v>45856</v>
      </c>
      <c r="AL20" s="6" t="s">
        <v>51</v>
      </c>
      <c r="AM20" s="12">
        <v>30</v>
      </c>
      <c r="AN20" s="88">
        <v>20</v>
      </c>
      <c r="AO20" s="91">
        <f>H20+J20+P20+U20+Y20+AF20+AM20+AM21+AN20</f>
        <v>55</v>
      </c>
    </row>
    <row r="21" spans="1:41" ht="60" customHeight="1" x14ac:dyDescent="0.15">
      <c r="A21" s="36" t="s">
        <v>12</v>
      </c>
      <c r="B21" s="36" t="s">
        <v>12</v>
      </c>
      <c r="C21" s="36" t="s">
        <v>12</v>
      </c>
      <c r="D21" s="43"/>
      <c r="E21" s="43"/>
      <c r="F21" s="43"/>
      <c r="G21" s="43"/>
      <c r="H21" s="57"/>
      <c r="I21" s="36" t="s">
        <v>12</v>
      </c>
      <c r="J21" s="57"/>
      <c r="K21" s="43"/>
      <c r="L21" s="43"/>
      <c r="M21" s="43"/>
      <c r="N21" s="43"/>
      <c r="O21" s="43"/>
      <c r="P21" s="57"/>
      <c r="Q21" s="43"/>
      <c r="R21" s="43"/>
      <c r="S21" s="43"/>
      <c r="T21" s="43"/>
      <c r="U21" s="57"/>
      <c r="V21" s="43"/>
      <c r="W21" s="43"/>
      <c r="X21" s="43"/>
      <c r="Y21" s="57"/>
      <c r="Z21" s="43"/>
      <c r="AA21" s="43"/>
      <c r="AB21" s="43"/>
      <c r="AC21" s="43"/>
      <c r="AD21" s="43"/>
      <c r="AE21" s="43"/>
      <c r="AF21" s="57"/>
      <c r="AG21" s="6" t="s">
        <v>96</v>
      </c>
      <c r="AH21" s="6" t="s">
        <v>97</v>
      </c>
      <c r="AI21" s="6" t="s">
        <v>57</v>
      </c>
      <c r="AJ21" s="6" t="s">
        <v>50</v>
      </c>
      <c r="AK21" s="8">
        <v>45813</v>
      </c>
      <c r="AL21" s="6" t="s">
        <v>51</v>
      </c>
      <c r="AM21" s="12">
        <v>5</v>
      </c>
      <c r="AN21" s="56" t="s">
        <v>12</v>
      </c>
      <c r="AO21" s="91"/>
    </row>
    <row r="22" spans="1:41" ht="30" customHeight="1" x14ac:dyDescent="0.15">
      <c r="A22" s="37" t="s">
        <v>98</v>
      </c>
      <c r="B22" s="35" t="s">
        <v>45</v>
      </c>
      <c r="C22" s="35" t="s">
        <v>46</v>
      </c>
      <c r="D22" s="41"/>
      <c r="E22" s="41"/>
      <c r="F22" s="41"/>
      <c r="G22" s="41"/>
      <c r="H22" s="57"/>
      <c r="I22" s="36" t="s">
        <v>12</v>
      </c>
      <c r="J22" s="57"/>
      <c r="K22" s="8">
        <v>45879</v>
      </c>
      <c r="L22" s="6" t="s">
        <v>99</v>
      </c>
      <c r="M22" s="6" t="s">
        <v>100</v>
      </c>
      <c r="N22" s="6" t="s">
        <v>101</v>
      </c>
      <c r="O22" s="6" t="s">
        <v>102</v>
      </c>
      <c r="P22" s="13">
        <v>15</v>
      </c>
      <c r="Q22" s="41"/>
      <c r="R22" s="41"/>
      <c r="S22" s="41"/>
      <c r="T22" s="41"/>
      <c r="U22" s="57"/>
      <c r="V22" s="41"/>
      <c r="W22" s="41"/>
      <c r="X22" s="41"/>
      <c r="Y22" s="57"/>
      <c r="Z22" s="41"/>
      <c r="AA22" s="41"/>
      <c r="AB22" s="41"/>
      <c r="AC22" s="41"/>
      <c r="AD22" s="41"/>
      <c r="AE22" s="41"/>
      <c r="AF22" s="57"/>
      <c r="AG22" s="38" t="s">
        <v>103</v>
      </c>
      <c r="AH22" s="38" t="s">
        <v>48</v>
      </c>
      <c r="AI22" s="38" t="s">
        <v>49</v>
      </c>
      <c r="AJ22" s="38" t="s">
        <v>50</v>
      </c>
      <c r="AK22" s="44">
        <v>45812</v>
      </c>
      <c r="AL22" s="38" t="s">
        <v>51</v>
      </c>
      <c r="AM22" s="80">
        <v>30</v>
      </c>
      <c r="AN22" s="88">
        <v>20</v>
      </c>
      <c r="AO22" s="91">
        <f>H22+J22+P22+P23+P24+P25+U22+Y22+AF22+AM22+AM24+AN22</f>
        <v>105</v>
      </c>
    </row>
    <row r="23" spans="1:41" ht="30" customHeight="1" x14ac:dyDescent="0.15">
      <c r="A23" s="36" t="s">
        <v>12</v>
      </c>
      <c r="B23" s="36" t="s">
        <v>12</v>
      </c>
      <c r="C23" s="36" t="s">
        <v>12</v>
      </c>
      <c r="D23" s="42"/>
      <c r="E23" s="42"/>
      <c r="F23" s="42"/>
      <c r="G23" s="42"/>
      <c r="H23" s="57"/>
      <c r="I23" s="36" t="s">
        <v>12</v>
      </c>
      <c r="J23" s="57"/>
      <c r="K23" s="8">
        <v>45879</v>
      </c>
      <c r="L23" s="6" t="s">
        <v>104</v>
      </c>
      <c r="M23" s="6" t="s">
        <v>100</v>
      </c>
      <c r="N23" s="6" t="s">
        <v>105</v>
      </c>
      <c r="O23" s="6" t="s">
        <v>106</v>
      </c>
      <c r="P23" s="13">
        <v>4</v>
      </c>
      <c r="Q23" s="42"/>
      <c r="R23" s="42"/>
      <c r="S23" s="42"/>
      <c r="T23" s="42"/>
      <c r="U23" s="57"/>
      <c r="V23" s="42"/>
      <c r="W23" s="42"/>
      <c r="X23" s="42"/>
      <c r="Y23" s="57"/>
      <c r="Z23" s="42"/>
      <c r="AA23" s="42"/>
      <c r="AB23" s="42"/>
      <c r="AC23" s="42"/>
      <c r="AD23" s="42"/>
      <c r="AE23" s="42"/>
      <c r="AF23" s="57"/>
      <c r="AG23" s="40"/>
      <c r="AH23" s="40"/>
      <c r="AI23" s="40"/>
      <c r="AJ23" s="40"/>
      <c r="AK23" s="46"/>
      <c r="AL23" s="40"/>
      <c r="AM23" s="81"/>
      <c r="AN23" s="56" t="s">
        <v>12</v>
      </c>
      <c r="AO23" s="91"/>
    </row>
    <row r="24" spans="1:41" ht="30" customHeight="1" x14ac:dyDescent="0.15">
      <c r="A24" s="36" t="s">
        <v>12</v>
      </c>
      <c r="B24" s="36" t="s">
        <v>12</v>
      </c>
      <c r="C24" s="36" t="s">
        <v>12</v>
      </c>
      <c r="D24" s="42"/>
      <c r="E24" s="42"/>
      <c r="F24" s="42"/>
      <c r="G24" s="42"/>
      <c r="H24" s="57"/>
      <c r="I24" s="36" t="s">
        <v>12</v>
      </c>
      <c r="J24" s="57"/>
      <c r="K24" s="8">
        <v>45879</v>
      </c>
      <c r="L24" s="6" t="s">
        <v>107</v>
      </c>
      <c r="M24" s="6" t="s">
        <v>100</v>
      </c>
      <c r="N24" s="6" t="s">
        <v>105</v>
      </c>
      <c r="O24" s="6" t="s">
        <v>106</v>
      </c>
      <c r="P24" s="13">
        <v>4</v>
      </c>
      <c r="Q24" s="42"/>
      <c r="R24" s="42"/>
      <c r="S24" s="42"/>
      <c r="T24" s="42"/>
      <c r="U24" s="57"/>
      <c r="V24" s="42"/>
      <c r="W24" s="42"/>
      <c r="X24" s="42"/>
      <c r="Y24" s="57"/>
      <c r="Z24" s="42"/>
      <c r="AA24" s="42"/>
      <c r="AB24" s="42"/>
      <c r="AC24" s="42"/>
      <c r="AD24" s="42"/>
      <c r="AE24" s="42"/>
      <c r="AF24" s="57"/>
      <c r="AG24" s="38" t="s">
        <v>108</v>
      </c>
      <c r="AH24" s="38" t="s">
        <v>73</v>
      </c>
      <c r="AI24" s="38" t="s">
        <v>49</v>
      </c>
      <c r="AJ24" s="38" t="s">
        <v>58</v>
      </c>
      <c r="AK24" s="44">
        <v>45809</v>
      </c>
      <c r="AL24" s="38" t="s">
        <v>51</v>
      </c>
      <c r="AM24" s="80">
        <v>30</v>
      </c>
      <c r="AN24" s="56" t="s">
        <v>12</v>
      </c>
      <c r="AO24" s="91"/>
    </row>
    <row r="25" spans="1:41" ht="30" customHeight="1" x14ac:dyDescent="0.15">
      <c r="A25" s="36" t="s">
        <v>12</v>
      </c>
      <c r="B25" s="36" t="s">
        <v>12</v>
      </c>
      <c r="C25" s="36" t="s">
        <v>12</v>
      </c>
      <c r="D25" s="43"/>
      <c r="E25" s="43"/>
      <c r="F25" s="43"/>
      <c r="G25" s="43"/>
      <c r="H25" s="57"/>
      <c r="I25" s="36" t="s">
        <v>12</v>
      </c>
      <c r="J25" s="57"/>
      <c r="K25" s="8">
        <v>45879</v>
      </c>
      <c r="L25" s="6" t="s">
        <v>109</v>
      </c>
      <c r="M25" s="6" t="s">
        <v>110</v>
      </c>
      <c r="N25" s="6" t="s">
        <v>105</v>
      </c>
      <c r="O25" s="6" t="s">
        <v>102</v>
      </c>
      <c r="P25" s="13">
        <v>2</v>
      </c>
      <c r="Q25" s="43"/>
      <c r="R25" s="43"/>
      <c r="S25" s="43"/>
      <c r="T25" s="43"/>
      <c r="U25" s="57"/>
      <c r="V25" s="43"/>
      <c r="W25" s="43"/>
      <c r="X25" s="43"/>
      <c r="Y25" s="57"/>
      <c r="Z25" s="43"/>
      <c r="AA25" s="43"/>
      <c r="AB25" s="43"/>
      <c r="AC25" s="43"/>
      <c r="AD25" s="43"/>
      <c r="AE25" s="43"/>
      <c r="AF25" s="57"/>
      <c r="AG25" s="40"/>
      <c r="AH25" s="40"/>
      <c r="AI25" s="40"/>
      <c r="AJ25" s="40"/>
      <c r="AK25" s="46"/>
      <c r="AL25" s="40"/>
      <c r="AM25" s="81"/>
      <c r="AN25" s="56" t="s">
        <v>12</v>
      </c>
      <c r="AO25" s="91"/>
    </row>
    <row r="26" spans="1:41" ht="45" customHeight="1" x14ac:dyDescent="0.15">
      <c r="A26" s="35" t="s">
        <v>111</v>
      </c>
      <c r="B26" s="35" t="s">
        <v>45</v>
      </c>
      <c r="C26" s="35" t="s">
        <v>46</v>
      </c>
      <c r="D26" s="44">
        <v>45536</v>
      </c>
      <c r="E26" s="44">
        <v>45901</v>
      </c>
      <c r="F26" s="38" t="s">
        <v>112</v>
      </c>
      <c r="G26" s="38" t="s">
        <v>68</v>
      </c>
      <c r="H26" s="58">
        <v>2</v>
      </c>
      <c r="I26" s="36" t="s">
        <v>12</v>
      </c>
      <c r="J26" s="57"/>
      <c r="K26" s="41"/>
      <c r="L26" s="41"/>
      <c r="M26" s="41"/>
      <c r="N26" s="41"/>
      <c r="O26" s="41"/>
      <c r="P26" s="57"/>
      <c r="Q26" s="41"/>
      <c r="R26" s="41"/>
      <c r="S26" s="41"/>
      <c r="T26" s="41"/>
      <c r="U26" s="57"/>
      <c r="V26" s="41"/>
      <c r="W26" s="41"/>
      <c r="X26" s="41"/>
      <c r="Y26" s="57"/>
      <c r="Z26" s="41"/>
      <c r="AA26" s="41"/>
      <c r="AB26" s="41"/>
      <c r="AC26" s="41"/>
      <c r="AD26" s="41"/>
      <c r="AE26" s="41"/>
      <c r="AF26" s="57"/>
      <c r="AG26" s="6" t="s">
        <v>113</v>
      </c>
      <c r="AH26" s="6" t="s">
        <v>48</v>
      </c>
      <c r="AI26" s="6" t="s">
        <v>49</v>
      </c>
      <c r="AJ26" s="6" t="s">
        <v>58</v>
      </c>
      <c r="AK26" s="8">
        <v>45540</v>
      </c>
      <c r="AL26" s="6" t="s">
        <v>51</v>
      </c>
      <c r="AM26" s="12">
        <v>30</v>
      </c>
      <c r="AN26" s="88">
        <v>20</v>
      </c>
      <c r="AO26" s="91">
        <f>H26+J26+P26+U26+Y26+AF26+AM26+AM27+AM28+AM29+AM30+AN26</f>
        <v>122</v>
      </c>
    </row>
    <row r="27" spans="1:41" ht="30" customHeight="1" x14ac:dyDescent="0.15">
      <c r="A27" s="36" t="s">
        <v>12</v>
      </c>
      <c r="B27" s="36" t="s">
        <v>12</v>
      </c>
      <c r="C27" s="36" t="s">
        <v>12</v>
      </c>
      <c r="D27" s="45"/>
      <c r="E27" s="45"/>
      <c r="F27" s="39"/>
      <c r="G27" s="39"/>
      <c r="H27" s="58"/>
      <c r="I27" s="36" t="s">
        <v>12</v>
      </c>
      <c r="J27" s="57"/>
      <c r="K27" s="42"/>
      <c r="L27" s="42"/>
      <c r="M27" s="42"/>
      <c r="N27" s="42"/>
      <c r="O27" s="42"/>
      <c r="P27" s="57"/>
      <c r="Q27" s="42"/>
      <c r="R27" s="42"/>
      <c r="S27" s="42"/>
      <c r="T27" s="42"/>
      <c r="U27" s="57"/>
      <c r="V27" s="42"/>
      <c r="W27" s="42"/>
      <c r="X27" s="42"/>
      <c r="Y27" s="57"/>
      <c r="Z27" s="42"/>
      <c r="AA27" s="42"/>
      <c r="AB27" s="42"/>
      <c r="AC27" s="42"/>
      <c r="AD27" s="42"/>
      <c r="AE27" s="42"/>
      <c r="AF27" s="57"/>
      <c r="AG27" s="6" t="s">
        <v>114</v>
      </c>
      <c r="AH27" s="6" t="s">
        <v>73</v>
      </c>
      <c r="AI27" s="6" t="s">
        <v>49</v>
      </c>
      <c r="AJ27" s="6" t="s">
        <v>58</v>
      </c>
      <c r="AK27" s="8">
        <v>45665</v>
      </c>
      <c r="AL27" s="6" t="s">
        <v>51</v>
      </c>
      <c r="AM27" s="12">
        <v>30</v>
      </c>
      <c r="AN27" s="56" t="s">
        <v>12</v>
      </c>
      <c r="AO27" s="91"/>
    </row>
    <row r="28" spans="1:41" ht="45" customHeight="1" x14ac:dyDescent="0.15">
      <c r="A28" s="36" t="s">
        <v>12</v>
      </c>
      <c r="B28" s="36" t="s">
        <v>12</v>
      </c>
      <c r="C28" s="36" t="s">
        <v>12</v>
      </c>
      <c r="D28" s="45"/>
      <c r="E28" s="45"/>
      <c r="F28" s="39"/>
      <c r="G28" s="39"/>
      <c r="H28" s="58"/>
      <c r="I28" s="36" t="s">
        <v>12</v>
      </c>
      <c r="J28" s="57"/>
      <c r="K28" s="42"/>
      <c r="L28" s="42"/>
      <c r="M28" s="42"/>
      <c r="N28" s="42"/>
      <c r="O28" s="42"/>
      <c r="P28" s="57"/>
      <c r="Q28" s="42"/>
      <c r="R28" s="42"/>
      <c r="S28" s="42"/>
      <c r="T28" s="42"/>
      <c r="U28" s="57"/>
      <c r="V28" s="42"/>
      <c r="W28" s="42"/>
      <c r="X28" s="42"/>
      <c r="Y28" s="57"/>
      <c r="Z28" s="42"/>
      <c r="AA28" s="42"/>
      <c r="AB28" s="42"/>
      <c r="AC28" s="42"/>
      <c r="AD28" s="42"/>
      <c r="AE28" s="42"/>
      <c r="AF28" s="57"/>
      <c r="AG28" s="6" t="s">
        <v>115</v>
      </c>
      <c r="AH28" s="6" t="s">
        <v>116</v>
      </c>
      <c r="AI28" s="6" t="s">
        <v>49</v>
      </c>
      <c r="AJ28" s="6" t="s">
        <v>50</v>
      </c>
      <c r="AK28" s="8">
        <v>45896</v>
      </c>
      <c r="AL28" s="6" t="s">
        <v>51</v>
      </c>
      <c r="AM28" s="12">
        <v>30</v>
      </c>
      <c r="AN28" s="56" t="s">
        <v>12</v>
      </c>
      <c r="AO28" s="91"/>
    </row>
    <row r="29" spans="1:41" ht="45" customHeight="1" x14ac:dyDescent="0.15">
      <c r="A29" s="36" t="s">
        <v>12</v>
      </c>
      <c r="B29" s="36" t="s">
        <v>12</v>
      </c>
      <c r="C29" s="36" t="s">
        <v>12</v>
      </c>
      <c r="D29" s="45"/>
      <c r="E29" s="45"/>
      <c r="F29" s="39"/>
      <c r="G29" s="39"/>
      <c r="H29" s="58"/>
      <c r="I29" s="36" t="s">
        <v>12</v>
      </c>
      <c r="J29" s="57"/>
      <c r="K29" s="42"/>
      <c r="L29" s="42"/>
      <c r="M29" s="42"/>
      <c r="N29" s="42"/>
      <c r="O29" s="42"/>
      <c r="P29" s="57"/>
      <c r="Q29" s="42"/>
      <c r="R29" s="42"/>
      <c r="S29" s="42"/>
      <c r="T29" s="42"/>
      <c r="U29" s="57"/>
      <c r="V29" s="42"/>
      <c r="W29" s="42"/>
      <c r="X29" s="42"/>
      <c r="Y29" s="57"/>
      <c r="Z29" s="42"/>
      <c r="AA29" s="42"/>
      <c r="AB29" s="42"/>
      <c r="AC29" s="42"/>
      <c r="AD29" s="42"/>
      <c r="AE29" s="42"/>
      <c r="AF29" s="57"/>
      <c r="AG29" s="6" t="s">
        <v>117</v>
      </c>
      <c r="AH29" s="6" t="s">
        <v>118</v>
      </c>
      <c r="AI29" s="6" t="s">
        <v>57</v>
      </c>
      <c r="AJ29" s="6" t="s">
        <v>50</v>
      </c>
      <c r="AK29" s="8">
        <v>45750</v>
      </c>
      <c r="AL29" s="6" t="s">
        <v>51</v>
      </c>
      <c r="AM29" s="12">
        <v>5</v>
      </c>
      <c r="AN29" s="56" t="s">
        <v>12</v>
      </c>
      <c r="AO29" s="91"/>
    </row>
    <row r="30" spans="1:41" ht="45" customHeight="1" x14ac:dyDescent="0.15">
      <c r="A30" s="36" t="s">
        <v>12</v>
      </c>
      <c r="B30" s="36" t="s">
        <v>12</v>
      </c>
      <c r="C30" s="36" t="s">
        <v>12</v>
      </c>
      <c r="D30" s="46"/>
      <c r="E30" s="46"/>
      <c r="F30" s="40"/>
      <c r="G30" s="40"/>
      <c r="H30" s="58"/>
      <c r="I30" s="36" t="s">
        <v>12</v>
      </c>
      <c r="J30" s="57"/>
      <c r="K30" s="43"/>
      <c r="L30" s="43"/>
      <c r="M30" s="43"/>
      <c r="N30" s="43"/>
      <c r="O30" s="43"/>
      <c r="P30" s="57"/>
      <c r="Q30" s="43"/>
      <c r="R30" s="43"/>
      <c r="S30" s="43"/>
      <c r="T30" s="43"/>
      <c r="U30" s="57"/>
      <c r="V30" s="43"/>
      <c r="W30" s="43"/>
      <c r="X30" s="43"/>
      <c r="Y30" s="57"/>
      <c r="Z30" s="43"/>
      <c r="AA30" s="43"/>
      <c r="AB30" s="43"/>
      <c r="AC30" s="43"/>
      <c r="AD30" s="43"/>
      <c r="AE30" s="43"/>
      <c r="AF30" s="57"/>
      <c r="AG30" s="6" t="s">
        <v>119</v>
      </c>
      <c r="AH30" s="6" t="s">
        <v>120</v>
      </c>
      <c r="AI30" s="6" t="s">
        <v>57</v>
      </c>
      <c r="AJ30" s="6" t="s">
        <v>50</v>
      </c>
      <c r="AK30" s="8">
        <v>45803</v>
      </c>
      <c r="AL30" s="6" t="s">
        <v>51</v>
      </c>
      <c r="AM30" s="12">
        <v>5</v>
      </c>
      <c r="AN30" s="56" t="s">
        <v>12</v>
      </c>
      <c r="AO30" s="91"/>
    </row>
    <row r="31" spans="1:41" ht="45" customHeight="1" x14ac:dyDescent="0.15">
      <c r="A31" s="35" t="s">
        <v>121</v>
      </c>
      <c r="B31" s="35" t="s">
        <v>45</v>
      </c>
      <c r="C31" s="35" t="s">
        <v>46</v>
      </c>
      <c r="D31" s="41"/>
      <c r="E31" s="41"/>
      <c r="F31" s="41"/>
      <c r="G31" s="41"/>
      <c r="H31" s="57"/>
      <c r="I31" s="36" t="s">
        <v>12</v>
      </c>
      <c r="J31" s="57"/>
      <c r="K31" s="41"/>
      <c r="L31" s="41"/>
      <c r="M31" s="41"/>
      <c r="N31" s="41"/>
      <c r="O31" s="41"/>
      <c r="P31" s="57"/>
      <c r="Q31" s="41"/>
      <c r="R31" s="41"/>
      <c r="S31" s="41"/>
      <c r="T31" s="41"/>
      <c r="U31" s="57"/>
      <c r="V31" s="41"/>
      <c r="W31" s="41"/>
      <c r="X31" s="41"/>
      <c r="Y31" s="57"/>
      <c r="Z31" s="41"/>
      <c r="AA31" s="41"/>
      <c r="AB31" s="41"/>
      <c r="AC31" s="41"/>
      <c r="AD31" s="41"/>
      <c r="AE31" s="41"/>
      <c r="AF31" s="57"/>
      <c r="AG31" s="6" t="s">
        <v>122</v>
      </c>
      <c r="AH31" s="6" t="s">
        <v>116</v>
      </c>
      <c r="AI31" s="6" t="s">
        <v>49</v>
      </c>
      <c r="AJ31" s="6" t="s">
        <v>58</v>
      </c>
      <c r="AK31" s="8">
        <v>45555</v>
      </c>
      <c r="AL31" s="6" t="s">
        <v>51</v>
      </c>
      <c r="AM31" s="12">
        <v>30</v>
      </c>
      <c r="AN31" s="88">
        <v>20</v>
      </c>
      <c r="AO31" s="91">
        <f>H31+J31+P31+U31+Y31+AF31+AM31+AM32+AM33+AN31</f>
        <v>82</v>
      </c>
    </row>
    <row r="32" spans="1:41" ht="30" customHeight="1" x14ac:dyDescent="0.15">
      <c r="A32" s="36" t="s">
        <v>12</v>
      </c>
      <c r="B32" s="36" t="s">
        <v>12</v>
      </c>
      <c r="C32" s="36" t="s">
        <v>12</v>
      </c>
      <c r="D32" s="42"/>
      <c r="E32" s="42"/>
      <c r="F32" s="42"/>
      <c r="G32" s="42"/>
      <c r="H32" s="57"/>
      <c r="I32" s="36" t="s">
        <v>12</v>
      </c>
      <c r="J32" s="57"/>
      <c r="K32" s="42"/>
      <c r="L32" s="42"/>
      <c r="M32" s="42"/>
      <c r="N32" s="42"/>
      <c r="O32" s="42"/>
      <c r="P32" s="57"/>
      <c r="Q32" s="42"/>
      <c r="R32" s="42"/>
      <c r="S32" s="42"/>
      <c r="T32" s="42"/>
      <c r="U32" s="57"/>
      <c r="V32" s="42"/>
      <c r="W32" s="42"/>
      <c r="X32" s="42"/>
      <c r="Y32" s="57"/>
      <c r="Z32" s="42"/>
      <c r="AA32" s="42"/>
      <c r="AB32" s="42"/>
      <c r="AC32" s="42"/>
      <c r="AD32" s="42"/>
      <c r="AE32" s="42"/>
      <c r="AF32" s="57"/>
      <c r="AG32" s="6" t="s">
        <v>123</v>
      </c>
      <c r="AH32" s="6" t="s">
        <v>124</v>
      </c>
      <c r="AI32" s="6" t="s">
        <v>49</v>
      </c>
      <c r="AJ32" s="6" t="s">
        <v>58</v>
      </c>
      <c r="AK32" s="8">
        <v>45727</v>
      </c>
      <c r="AL32" s="6" t="s">
        <v>51</v>
      </c>
      <c r="AM32" s="12">
        <v>30</v>
      </c>
      <c r="AN32" s="56" t="s">
        <v>12</v>
      </c>
      <c r="AO32" s="91"/>
    </row>
    <row r="33" spans="1:41" ht="30" customHeight="1" x14ac:dyDescent="0.15">
      <c r="A33" s="36" t="s">
        <v>12</v>
      </c>
      <c r="B33" s="36" t="s">
        <v>12</v>
      </c>
      <c r="C33" s="36" t="s">
        <v>12</v>
      </c>
      <c r="D33" s="43"/>
      <c r="E33" s="43"/>
      <c r="F33" s="43"/>
      <c r="G33" s="43"/>
      <c r="H33" s="57"/>
      <c r="I33" s="36" t="s">
        <v>12</v>
      </c>
      <c r="J33" s="57"/>
      <c r="K33" s="43"/>
      <c r="L33" s="43"/>
      <c r="M33" s="43"/>
      <c r="N33" s="43"/>
      <c r="O33" s="43"/>
      <c r="P33" s="57"/>
      <c r="Q33" s="43"/>
      <c r="R33" s="43"/>
      <c r="S33" s="43"/>
      <c r="T33" s="43"/>
      <c r="U33" s="57"/>
      <c r="V33" s="43"/>
      <c r="W33" s="43"/>
      <c r="X33" s="43"/>
      <c r="Y33" s="57"/>
      <c r="Z33" s="43"/>
      <c r="AA33" s="43"/>
      <c r="AB33" s="43"/>
      <c r="AC33" s="43"/>
      <c r="AD33" s="43"/>
      <c r="AE33" s="43"/>
      <c r="AF33" s="57"/>
      <c r="AG33" s="6" t="s">
        <v>125</v>
      </c>
      <c r="AH33" s="6" t="s">
        <v>126</v>
      </c>
      <c r="AI33" s="6" t="s">
        <v>92</v>
      </c>
      <c r="AJ33" s="6" t="s">
        <v>58</v>
      </c>
      <c r="AK33" s="8">
        <v>45895</v>
      </c>
      <c r="AL33" s="6" t="s">
        <v>51</v>
      </c>
      <c r="AM33" s="12">
        <v>2</v>
      </c>
      <c r="AN33" s="56" t="s">
        <v>12</v>
      </c>
      <c r="AO33" s="91"/>
    </row>
    <row r="34" spans="1:41" ht="45" customHeight="1" x14ac:dyDescent="0.15">
      <c r="A34" s="35" t="s">
        <v>127</v>
      </c>
      <c r="B34" s="35" t="s">
        <v>45</v>
      </c>
      <c r="C34" s="35" t="s">
        <v>46</v>
      </c>
      <c r="D34" s="41"/>
      <c r="E34" s="41"/>
      <c r="F34" s="41"/>
      <c r="G34" s="41"/>
      <c r="H34" s="57"/>
      <c r="I34" s="36" t="s">
        <v>12</v>
      </c>
      <c r="J34" s="57"/>
      <c r="K34" s="62"/>
      <c r="L34" s="62"/>
      <c r="M34" s="62"/>
      <c r="N34" s="62"/>
      <c r="O34" s="62"/>
      <c r="P34" s="57"/>
      <c r="Q34" s="41"/>
      <c r="R34" s="41"/>
      <c r="S34" s="41"/>
      <c r="T34" s="41"/>
      <c r="U34" s="57"/>
      <c r="V34" s="41"/>
      <c r="W34" s="41"/>
      <c r="X34" s="41"/>
      <c r="Y34" s="57"/>
      <c r="Z34" s="41"/>
      <c r="AA34" s="41"/>
      <c r="AB34" s="41"/>
      <c r="AC34" s="41"/>
      <c r="AD34" s="41"/>
      <c r="AE34" s="41"/>
      <c r="AF34" s="57"/>
      <c r="AG34" s="6" t="s">
        <v>128</v>
      </c>
      <c r="AH34" s="6" t="s">
        <v>116</v>
      </c>
      <c r="AI34" s="6" t="s">
        <v>49</v>
      </c>
      <c r="AJ34" s="6" t="s">
        <v>58</v>
      </c>
      <c r="AK34" s="8">
        <v>45860</v>
      </c>
      <c r="AL34" s="6" t="s">
        <v>51</v>
      </c>
      <c r="AM34" s="12">
        <v>30</v>
      </c>
      <c r="AN34" s="88">
        <v>20</v>
      </c>
      <c r="AO34" s="91">
        <f>H34+J34+P34+U34+Y34+AF34+AM34+AM35+AM36+AM37+AM38+AN34</f>
        <v>150</v>
      </c>
    </row>
    <row r="35" spans="1:41" ht="30" customHeight="1" x14ac:dyDescent="0.15">
      <c r="A35" s="36" t="s">
        <v>12</v>
      </c>
      <c r="B35" s="36" t="s">
        <v>12</v>
      </c>
      <c r="C35" s="36" t="s">
        <v>12</v>
      </c>
      <c r="D35" s="42"/>
      <c r="E35" s="42"/>
      <c r="F35" s="42"/>
      <c r="G35" s="42"/>
      <c r="H35" s="57"/>
      <c r="I35" s="36" t="s">
        <v>12</v>
      </c>
      <c r="J35" s="57"/>
      <c r="K35" s="63"/>
      <c r="L35" s="63"/>
      <c r="M35" s="63"/>
      <c r="N35" s="63"/>
      <c r="O35" s="63"/>
      <c r="P35" s="57"/>
      <c r="Q35" s="42"/>
      <c r="R35" s="42"/>
      <c r="S35" s="42"/>
      <c r="T35" s="42"/>
      <c r="U35" s="57"/>
      <c r="V35" s="42"/>
      <c r="W35" s="42"/>
      <c r="X35" s="42"/>
      <c r="Y35" s="57"/>
      <c r="Z35" s="42"/>
      <c r="AA35" s="42"/>
      <c r="AB35" s="42"/>
      <c r="AC35" s="42"/>
      <c r="AD35" s="42"/>
      <c r="AE35" s="42"/>
      <c r="AF35" s="57"/>
      <c r="AG35" s="6" t="s">
        <v>129</v>
      </c>
      <c r="AH35" s="6" t="s">
        <v>48</v>
      </c>
      <c r="AI35" s="6" t="s">
        <v>49</v>
      </c>
      <c r="AJ35" s="6" t="s">
        <v>58</v>
      </c>
      <c r="AK35" s="8">
        <v>45895</v>
      </c>
      <c r="AL35" s="6" t="s">
        <v>51</v>
      </c>
      <c r="AM35" s="12">
        <v>30</v>
      </c>
      <c r="AN35" s="56" t="s">
        <v>12</v>
      </c>
      <c r="AO35" s="91"/>
    </row>
    <row r="36" spans="1:41" ht="45" customHeight="1" x14ac:dyDescent="0.15">
      <c r="A36" s="36" t="s">
        <v>12</v>
      </c>
      <c r="B36" s="36" t="s">
        <v>12</v>
      </c>
      <c r="C36" s="36" t="s">
        <v>12</v>
      </c>
      <c r="D36" s="42"/>
      <c r="E36" s="42"/>
      <c r="F36" s="42"/>
      <c r="G36" s="42"/>
      <c r="H36" s="57"/>
      <c r="I36" s="36" t="s">
        <v>12</v>
      </c>
      <c r="J36" s="57"/>
      <c r="K36" s="63"/>
      <c r="L36" s="63"/>
      <c r="M36" s="63"/>
      <c r="N36" s="63"/>
      <c r="O36" s="63"/>
      <c r="P36" s="57"/>
      <c r="Q36" s="42"/>
      <c r="R36" s="42"/>
      <c r="S36" s="42"/>
      <c r="T36" s="42"/>
      <c r="U36" s="57"/>
      <c r="V36" s="42"/>
      <c r="W36" s="42"/>
      <c r="X36" s="42"/>
      <c r="Y36" s="57"/>
      <c r="Z36" s="42"/>
      <c r="AA36" s="42"/>
      <c r="AB36" s="42"/>
      <c r="AC36" s="42"/>
      <c r="AD36" s="42"/>
      <c r="AE36" s="42"/>
      <c r="AF36" s="57"/>
      <c r="AG36" s="6" t="s">
        <v>130</v>
      </c>
      <c r="AH36" s="6" t="s">
        <v>131</v>
      </c>
      <c r="AI36" s="6" t="s">
        <v>62</v>
      </c>
      <c r="AJ36" s="6" t="s">
        <v>58</v>
      </c>
      <c r="AK36" s="8">
        <v>45873</v>
      </c>
      <c r="AL36" s="6" t="s">
        <v>51</v>
      </c>
      <c r="AM36" s="12">
        <v>25</v>
      </c>
      <c r="AN36" s="56" t="s">
        <v>12</v>
      </c>
      <c r="AO36" s="91"/>
    </row>
    <row r="37" spans="1:41" ht="30" customHeight="1" x14ac:dyDescent="0.15">
      <c r="A37" s="36" t="s">
        <v>12</v>
      </c>
      <c r="B37" s="36" t="s">
        <v>12</v>
      </c>
      <c r="C37" s="36" t="s">
        <v>12</v>
      </c>
      <c r="D37" s="42"/>
      <c r="E37" s="42"/>
      <c r="F37" s="42"/>
      <c r="G37" s="42"/>
      <c r="H37" s="57"/>
      <c r="I37" s="36" t="s">
        <v>12</v>
      </c>
      <c r="J37" s="57"/>
      <c r="K37" s="63"/>
      <c r="L37" s="63"/>
      <c r="M37" s="63"/>
      <c r="N37" s="63"/>
      <c r="O37" s="63"/>
      <c r="P37" s="57"/>
      <c r="Q37" s="42"/>
      <c r="R37" s="42"/>
      <c r="S37" s="42"/>
      <c r="T37" s="42"/>
      <c r="U37" s="57"/>
      <c r="V37" s="42"/>
      <c r="W37" s="42"/>
      <c r="X37" s="42"/>
      <c r="Y37" s="57"/>
      <c r="Z37" s="42"/>
      <c r="AA37" s="42"/>
      <c r="AB37" s="42"/>
      <c r="AC37" s="42"/>
      <c r="AD37" s="42"/>
      <c r="AE37" s="42"/>
      <c r="AF37" s="57"/>
      <c r="AG37" s="6" t="s">
        <v>132</v>
      </c>
      <c r="AH37" s="6" t="s">
        <v>131</v>
      </c>
      <c r="AI37" s="6" t="s">
        <v>62</v>
      </c>
      <c r="AJ37" s="6" t="s">
        <v>58</v>
      </c>
      <c r="AK37" s="8">
        <v>45741</v>
      </c>
      <c r="AL37" s="6" t="s">
        <v>51</v>
      </c>
      <c r="AM37" s="12">
        <v>25</v>
      </c>
      <c r="AN37" s="56" t="s">
        <v>12</v>
      </c>
      <c r="AO37" s="91"/>
    </row>
    <row r="38" spans="1:41" ht="15" customHeight="1" x14ac:dyDescent="0.15">
      <c r="A38" s="36" t="s">
        <v>12</v>
      </c>
      <c r="B38" s="36" t="s">
        <v>12</v>
      </c>
      <c r="C38" s="36" t="s">
        <v>12</v>
      </c>
      <c r="D38" s="43"/>
      <c r="E38" s="43"/>
      <c r="F38" s="43"/>
      <c r="G38" s="43"/>
      <c r="H38" s="57"/>
      <c r="I38" s="36" t="s">
        <v>12</v>
      </c>
      <c r="J38" s="57"/>
      <c r="K38" s="64"/>
      <c r="L38" s="64"/>
      <c r="M38" s="64"/>
      <c r="N38" s="64"/>
      <c r="O38" s="64"/>
      <c r="P38" s="57"/>
      <c r="Q38" s="43"/>
      <c r="R38" s="43"/>
      <c r="S38" s="43"/>
      <c r="T38" s="43"/>
      <c r="U38" s="57"/>
      <c r="V38" s="43"/>
      <c r="W38" s="43"/>
      <c r="X38" s="43"/>
      <c r="Y38" s="57"/>
      <c r="Z38" s="43"/>
      <c r="AA38" s="43"/>
      <c r="AB38" s="43"/>
      <c r="AC38" s="43"/>
      <c r="AD38" s="43"/>
      <c r="AE38" s="43"/>
      <c r="AF38" s="57"/>
      <c r="AG38" s="6" t="s">
        <v>133</v>
      </c>
      <c r="AH38" s="6" t="s">
        <v>134</v>
      </c>
      <c r="AI38" s="14" t="s">
        <v>135</v>
      </c>
      <c r="AJ38" s="6" t="s">
        <v>58</v>
      </c>
      <c r="AK38" s="8">
        <v>45689</v>
      </c>
      <c r="AL38" s="6" t="s">
        <v>51</v>
      </c>
      <c r="AM38" s="12">
        <v>20</v>
      </c>
      <c r="AN38" s="56" t="s">
        <v>12</v>
      </c>
      <c r="AO38" s="91"/>
    </row>
    <row r="39" spans="1:41" ht="45" customHeight="1" x14ac:dyDescent="0.15">
      <c r="A39" s="38" t="s">
        <v>136</v>
      </c>
      <c r="B39" s="35" t="s">
        <v>45</v>
      </c>
      <c r="C39" s="35" t="s">
        <v>46</v>
      </c>
      <c r="D39" s="41"/>
      <c r="E39" s="41"/>
      <c r="F39" s="41"/>
      <c r="G39" s="41"/>
      <c r="H39" s="57"/>
      <c r="I39" s="36" t="s">
        <v>12</v>
      </c>
      <c r="J39" s="57"/>
      <c r="K39" s="41"/>
      <c r="L39" s="41"/>
      <c r="M39" s="41"/>
      <c r="N39" s="41"/>
      <c r="O39" s="41"/>
      <c r="P39" s="57"/>
      <c r="Q39" s="41"/>
      <c r="R39" s="41"/>
      <c r="S39" s="41"/>
      <c r="T39" s="41"/>
      <c r="U39" s="57"/>
      <c r="V39" s="41"/>
      <c r="W39" s="41"/>
      <c r="X39" s="41"/>
      <c r="Y39" s="57"/>
      <c r="Z39" s="41"/>
      <c r="AA39" s="41"/>
      <c r="AB39" s="41"/>
      <c r="AC39" s="41"/>
      <c r="AD39" s="41"/>
      <c r="AE39" s="41"/>
      <c r="AF39" s="57"/>
      <c r="AG39" s="6" t="s">
        <v>137</v>
      </c>
      <c r="AH39" s="6" t="s">
        <v>116</v>
      </c>
      <c r="AI39" s="6" t="s">
        <v>49</v>
      </c>
      <c r="AJ39" s="6" t="s">
        <v>58</v>
      </c>
      <c r="AK39" s="8">
        <v>45733</v>
      </c>
      <c r="AL39" s="6" t="s">
        <v>51</v>
      </c>
      <c r="AM39" s="12">
        <v>30</v>
      </c>
      <c r="AN39" s="89">
        <v>0</v>
      </c>
      <c r="AO39" s="91">
        <f>H39+J39+P39+U39+Y39+AF39+AM39+AM40+AM41+AM42+AN39</f>
        <v>42</v>
      </c>
    </row>
    <row r="40" spans="1:41" ht="45" customHeight="1" x14ac:dyDescent="0.15">
      <c r="A40" s="39" t="s">
        <v>12</v>
      </c>
      <c r="B40" s="36" t="s">
        <v>12</v>
      </c>
      <c r="C40" s="36" t="s">
        <v>12</v>
      </c>
      <c r="D40" s="42"/>
      <c r="E40" s="42"/>
      <c r="F40" s="42"/>
      <c r="G40" s="42"/>
      <c r="H40" s="57"/>
      <c r="I40" s="36" t="s">
        <v>12</v>
      </c>
      <c r="J40" s="57"/>
      <c r="K40" s="42"/>
      <c r="L40" s="42"/>
      <c r="M40" s="42"/>
      <c r="N40" s="42"/>
      <c r="O40" s="42"/>
      <c r="P40" s="57"/>
      <c r="Q40" s="42"/>
      <c r="R40" s="42"/>
      <c r="S40" s="42"/>
      <c r="T40" s="42"/>
      <c r="U40" s="57"/>
      <c r="V40" s="42"/>
      <c r="W40" s="42"/>
      <c r="X40" s="42"/>
      <c r="Y40" s="57"/>
      <c r="Z40" s="42"/>
      <c r="AA40" s="42"/>
      <c r="AB40" s="42"/>
      <c r="AC40" s="42"/>
      <c r="AD40" s="42"/>
      <c r="AE40" s="42"/>
      <c r="AF40" s="57"/>
      <c r="AG40" s="6" t="s">
        <v>138</v>
      </c>
      <c r="AH40" s="6" t="s">
        <v>75</v>
      </c>
      <c r="AI40" s="6" t="s">
        <v>57</v>
      </c>
      <c r="AJ40" s="6" t="s">
        <v>58</v>
      </c>
      <c r="AK40" s="8">
        <v>45809</v>
      </c>
      <c r="AL40" s="6" t="s">
        <v>51</v>
      </c>
      <c r="AM40" s="12">
        <v>5</v>
      </c>
      <c r="AN40" s="89" t="s">
        <v>12</v>
      </c>
      <c r="AO40" s="91"/>
    </row>
    <row r="41" spans="1:41" ht="45" customHeight="1" x14ac:dyDescent="0.15">
      <c r="A41" s="39" t="s">
        <v>12</v>
      </c>
      <c r="B41" s="36" t="s">
        <v>12</v>
      </c>
      <c r="C41" s="36" t="s">
        <v>12</v>
      </c>
      <c r="D41" s="42"/>
      <c r="E41" s="42"/>
      <c r="F41" s="42"/>
      <c r="G41" s="42"/>
      <c r="H41" s="57"/>
      <c r="I41" s="36" t="s">
        <v>12</v>
      </c>
      <c r="J41" s="57"/>
      <c r="K41" s="42"/>
      <c r="L41" s="42"/>
      <c r="M41" s="42"/>
      <c r="N41" s="42"/>
      <c r="O41" s="42"/>
      <c r="P41" s="57"/>
      <c r="Q41" s="42"/>
      <c r="R41" s="42"/>
      <c r="S41" s="42"/>
      <c r="T41" s="42"/>
      <c r="U41" s="57"/>
      <c r="V41" s="42"/>
      <c r="W41" s="42"/>
      <c r="X41" s="42"/>
      <c r="Y41" s="57"/>
      <c r="Z41" s="42"/>
      <c r="AA41" s="42"/>
      <c r="AB41" s="42"/>
      <c r="AC41" s="42"/>
      <c r="AD41" s="42"/>
      <c r="AE41" s="42"/>
      <c r="AF41" s="57"/>
      <c r="AG41" s="6" t="s">
        <v>139</v>
      </c>
      <c r="AH41" s="6" t="s">
        <v>140</v>
      </c>
      <c r="AI41" s="6" t="s">
        <v>57</v>
      </c>
      <c r="AJ41" s="6" t="s">
        <v>50</v>
      </c>
      <c r="AK41" s="8">
        <v>45831</v>
      </c>
      <c r="AL41" s="6" t="s">
        <v>51</v>
      </c>
      <c r="AM41" s="12">
        <v>5</v>
      </c>
      <c r="AN41" s="89" t="s">
        <v>12</v>
      </c>
      <c r="AO41" s="91"/>
    </row>
    <row r="42" spans="1:41" ht="45" customHeight="1" x14ac:dyDescent="0.15">
      <c r="A42" s="40" t="s">
        <v>12</v>
      </c>
      <c r="B42" s="36" t="s">
        <v>12</v>
      </c>
      <c r="C42" s="36" t="s">
        <v>12</v>
      </c>
      <c r="D42" s="43"/>
      <c r="E42" s="43"/>
      <c r="F42" s="43"/>
      <c r="G42" s="43"/>
      <c r="H42" s="57"/>
      <c r="I42" s="36" t="s">
        <v>12</v>
      </c>
      <c r="J42" s="57"/>
      <c r="K42" s="43"/>
      <c r="L42" s="43"/>
      <c r="M42" s="43"/>
      <c r="N42" s="43"/>
      <c r="O42" s="43"/>
      <c r="P42" s="57"/>
      <c r="Q42" s="43"/>
      <c r="R42" s="43"/>
      <c r="S42" s="43"/>
      <c r="T42" s="43"/>
      <c r="U42" s="57"/>
      <c r="V42" s="43"/>
      <c r="W42" s="43"/>
      <c r="X42" s="43"/>
      <c r="Y42" s="57"/>
      <c r="Z42" s="43"/>
      <c r="AA42" s="43"/>
      <c r="AB42" s="43"/>
      <c r="AC42" s="43"/>
      <c r="AD42" s="43"/>
      <c r="AE42" s="43"/>
      <c r="AF42" s="57"/>
      <c r="AG42" s="6" t="s">
        <v>141</v>
      </c>
      <c r="AH42" s="6" t="s">
        <v>142</v>
      </c>
      <c r="AI42" s="15" t="s">
        <v>143</v>
      </c>
      <c r="AJ42" s="6" t="s">
        <v>50</v>
      </c>
      <c r="AK42" s="8">
        <v>45894</v>
      </c>
      <c r="AL42" s="6" t="s">
        <v>51</v>
      </c>
      <c r="AM42" s="12">
        <v>2</v>
      </c>
      <c r="AN42" s="89" t="s">
        <v>12</v>
      </c>
      <c r="AO42" s="91"/>
    </row>
    <row r="43" spans="1:41" ht="45" customHeight="1" x14ac:dyDescent="0.15">
      <c r="A43" s="35" t="s">
        <v>144</v>
      </c>
      <c r="B43" s="35" t="s">
        <v>45</v>
      </c>
      <c r="C43" s="35" t="s">
        <v>46</v>
      </c>
      <c r="D43" s="41"/>
      <c r="E43" s="41"/>
      <c r="F43" s="41"/>
      <c r="G43" s="41"/>
      <c r="H43" s="57"/>
      <c r="I43" s="35" t="s">
        <v>145</v>
      </c>
      <c r="J43" s="58">
        <v>4</v>
      </c>
      <c r="K43" s="41"/>
      <c r="L43" s="41"/>
      <c r="M43" s="41"/>
      <c r="N43" s="41"/>
      <c r="O43" s="41"/>
      <c r="P43" s="57"/>
      <c r="Q43" s="41"/>
      <c r="R43" s="41"/>
      <c r="S43" s="41"/>
      <c r="T43" s="41"/>
      <c r="U43" s="57"/>
      <c r="V43" s="41"/>
      <c r="W43" s="41"/>
      <c r="X43" s="41"/>
      <c r="Y43" s="57"/>
      <c r="Z43" s="41"/>
      <c r="AA43" s="41"/>
      <c r="AB43" s="41"/>
      <c r="AC43" s="41"/>
      <c r="AD43" s="41"/>
      <c r="AE43" s="41"/>
      <c r="AF43" s="57"/>
      <c r="AG43" s="6" t="s">
        <v>146</v>
      </c>
      <c r="AH43" s="6" t="s">
        <v>147</v>
      </c>
      <c r="AI43" s="6" t="s">
        <v>49</v>
      </c>
      <c r="AJ43" s="6" t="s">
        <v>58</v>
      </c>
      <c r="AK43" s="8">
        <v>45644</v>
      </c>
      <c r="AL43" s="6" t="s">
        <v>51</v>
      </c>
      <c r="AM43" s="12">
        <v>30</v>
      </c>
      <c r="AN43" s="88">
        <v>20</v>
      </c>
      <c r="AO43" s="91">
        <f>H43+J43+P43+U43+Y43+AF43+AM43+AM44+AM45+AN43</f>
        <v>89</v>
      </c>
    </row>
    <row r="44" spans="1:41" ht="30" customHeight="1" x14ac:dyDescent="0.15">
      <c r="A44" s="36" t="s">
        <v>12</v>
      </c>
      <c r="B44" s="36" t="s">
        <v>12</v>
      </c>
      <c r="C44" s="36" t="s">
        <v>12</v>
      </c>
      <c r="D44" s="42"/>
      <c r="E44" s="42"/>
      <c r="F44" s="42"/>
      <c r="G44" s="42"/>
      <c r="H44" s="57"/>
      <c r="I44" s="36" t="s">
        <v>12</v>
      </c>
      <c r="J44" s="58"/>
      <c r="K44" s="42"/>
      <c r="L44" s="42"/>
      <c r="M44" s="42"/>
      <c r="N44" s="42"/>
      <c r="O44" s="42"/>
      <c r="P44" s="57"/>
      <c r="Q44" s="42"/>
      <c r="R44" s="42"/>
      <c r="S44" s="42"/>
      <c r="T44" s="42"/>
      <c r="U44" s="57"/>
      <c r="V44" s="42"/>
      <c r="W44" s="42"/>
      <c r="X44" s="42"/>
      <c r="Y44" s="57"/>
      <c r="Z44" s="42"/>
      <c r="AA44" s="42"/>
      <c r="AB44" s="42"/>
      <c r="AC44" s="42"/>
      <c r="AD44" s="42"/>
      <c r="AE44" s="42"/>
      <c r="AF44" s="57"/>
      <c r="AG44" s="6" t="s">
        <v>148</v>
      </c>
      <c r="AH44" s="6" t="s">
        <v>149</v>
      </c>
      <c r="AI44" s="14" t="s">
        <v>150</v>
      </c>
      <c r="AJ44" s="6" t="s">
        <v>58</v>
      </c>
      <c r="AK44" s="8">
        <v>45834</v>
      </c>
      <c r="AL44" s="6" t="s">
        <v>51</v>
      </c>
      <c r="AM44" s="12">
        <v>5</v>
      </c>
      <c r="AN44" s="56" t="s">
        <v>12</v>
      </c>
      <c r="AO44" s="91"/>
    </row>
    <row r="45" spans="1:41" ht="45" customHeight="1" x14ac:dyDescent="0.15">
      <c r="A45" s="36" t="s">
        <v>12</v>
      </c>
      <c r="B45" s="36" t="s">
        <v>12</v>
      </c>
      <c r="C45" s="36" t="s">
        <v>12</v>
      </c>
      <c r="D45" s="43"/>
      <c r="E45" s="43"/>
      <c r="F45" s="43"/>
      <c r="G45" s="43"/>
      <c r="H45" s="57"/>
      <c r="I45" s="36" t="s">
        <v>12</v>
      </c>
      <c r="J45" s="58"/>
      <c r="K45" s="43"/>
      <c r="L45" s="43"/>
      <c r="M45" s="43"/>
      <c r="N45" s="43"/>
      <c r="O45" s="43"/>
      <c r="P45" s="57"/>
      <c r="Q45" s="43"/>
      <c r="R45" s="43"/>
      <c r="S45" s="43"/>
      <c r="T45" s="43"/>
      <c r="U45" s="57"/>
      <c r="V45" s="43"/>
      <c r="W45" s="43"/>
      <c r="X45" s="43"/>
      <c r="Y45" s="57"/>
      <c r="Z45" s="43"/>
      <c r="AA45" s="43"/>
      <c r="AB45" s="43"/>
      <c r="AC45" s="43"/>
      <c r="AD45" s="43"/>
      <c r="AE45" s="43"/>
      <c r="AF45" s="57"/>
      <c r="AG45" s="6" t="s">
        <v>151</v>
      </c>
      <c r="AH45" s="6" t="s">
        <v>48</v>
      </c>
      <c r="AI45" s="6" t="s">
        <v>49</v>
      </c>
      <c r="AJ45" s="6" t="s">
        <v>50</v>
      </c>
      <c r="AK45" s="8">
        <v>45898</v>
      </c>
      <c r="AL45" s="6" t="s">
        <v>51</v>
      </c>
      <c r="AM45" s="12">
        <v>30</v>
      </c>
      <c r="AN45" s="56" t="s">
        <v>12</v>
      </c>
      <c r="AO45" s="91"/>
    </row>
    <row r="46" spans="1:41" ht="45" customHeight="1" x14ac:dyDescent="0.15">
      <c r="A46" s="35" t="s">
        <v>152</v>
      </c>
      <c r="B46" s="35" t="s">
        <v>45</v>
      </c>
      <c r="C46" s="35" t="s">
        <v>46</v>
      </c>
      <c r="D46" s="41"/>
      <c r="E46" s="41"/>
      <c r="F46" s="41"/>
      <c r="G46" s="41"/>
      <c r="H46" s="57"/>
      <c r="I46" s="36" t="s">
        <v>12</v>
      </c>
      <c r="J46" s="57"/>
      <c r="K46" s="41"/>
      <c r="L46" s="41"/>
      <c r="M46" s="41"/>
      <c r="N46" s="41"/>
      <c r="O46" s="41"/>
      <c r="P46" s="57"/>
      <c r="Q46" s="41"/>
      <c r="R46" s="41"/>
      <c r="S46" s="41"/>
      <c r="T46" s="41"/>
      <c r="U46" s="57"/>
      <c r="V46" s="41"/>
      <c r="W46" s="41"/>
      <c r="X46" s="41"/>
      <c r="Y46" s="57"/>
      <c r="Z46" s="41"/>
      <c r="AA46" s="41"/>
      <c r="AB46" s="41"/>
      <c r="AC46" s="41"/>
      <c r="AD46" s="41"/>
      <c r="AE46" s="41"/>
      <c r="AF46" s="57"/>
      <c r="AG46" s="6" t="s">
        <v>153</v>
      </c>
      <c r="AH46" s="6" t="s">
        <v>73</v>
      </c>
      <c r="AI46" s="6" t="s">
        <v>49</v>
      </c>
      <c r="AJ46" s="6" t="s">
        <v>58</v>
      </c>
      <c r="AK46" s="8">
        <v>45769</v>
      </c>
      <c r="AL46" s="6" t="s">
        <v>51</v>
      </c>
      <c r="AM46" s="12">
        <v>30</v>
      </c>
      <c r="AN46" s="88">
        <v>20</v>
      </c>
      <c r="AO46" s="91">
        <f>H46+J46+P46+U46+Y46+AF46+AM46+AM47+AM48+AM49+AN46</f>
        <v>97</v>
      </c>
    </row>
    <row r="47" spans="1:41" ht="30" customHeight="1" x14ac:dyDescent="0.15">
      <c r="A47" s="36" t="s">
        <v>12</v>
      </c>
      <c r="B47" s="36" t="s">
        <v>12</v>
      </c>
      <c r="C47" s="36" t="s">
        <v>12</v>
      </c>
      <c r="D47" s="42"/>
      <c r="E47" s="42"/>
      <c r="F47" s="42"/>
      <c r="G47" s="42"/>
      <c r="H47" s="57"/>
      <c r="I47" s="36" t="s">
        <v>12</v>
      </c>
      <c r="J47" s="57"/>
      <c r="K47" s="42"/>
      <c r="L47" s="42"/>
      <c r="M47" s="42"/>
      <c r="N47" s="42"/>
      <c r="O47" s="42"/>
      <c r="P47" s="57"/>
      <c r="Q47" s="42"/>
      <c r="R47" s="42"/>
      <c r="S47" s="42"/>
      <c r="T47" s="42"/>
      <c r="U47" s="57"/>
      <c r="V47" s="42"/>
      <c r="W47" s="42"/>
      <c r="X47" s="42"/>
      <c r="Y47" s="57"/>
      <c r="Z47" s="42"/>
      <c r="AA47" s="42"/>
      <c r="AB47" s="42"/>
      <c r="AC47" s="42"/>
      <c r="AD47" s="42"/>
      <c r="AE47" s="42"/>
      <c r="AF47" s="57"/>
      <c r="AG47" s="6" t="s">
        <v>154</v>
      </c>
      <c r="AH47" s="6" t="s">
        <v>116</v>
      </c>
      <c r="AI47" s="6" t="s">
        <v>49</v>
      </c>
      <c r="AJ47" s="6" t="s">
        <v>58</v>
      </c>
      <c r="AK47" s="8">
        <v>45576</v>
      </c>
      <c r="AL47" s="6" t="s">
        <v>51</v>
      </c>
      <c r="AM47" s="12">
        <v>30</v>
      </c>
      <c r="AN47" s="56" t="s">
        <v>12</v>
      </c>
      <c r="AO47" s="91"/>
    </row>
    <row r="48" spans="1:41" ht="30" customHeight="1" x14ac:dyDescent="0.15">
      <c r="A48" s="36" t="s">
        <v>12</v>
      </c>
      <c r="B48" s="36" t="s">
        <v>12</v>
      </c>
      <c r="C48" s="36" t="s">
        <v>12</v>
      </c>
      <c r="D48" s="42"/>
      <c r="E48" s="42"/>
      <c r="F48" s="42"/>
      <c r="G48" s="42"/>
      <c r="H48" s="57"/>
      <c r="I48" s="36" t="s">
        <v>12</v>
      </c>
      <c r="J48" s="57"/>
      <c r="K48" s="42"/>
      <c r="L48" s="42"/>
      <c r="M48" s="42"/>
      <c r="N48" s="42"/>
      <c r="O48" s="42"/>
      <c r="P48" s="57"/>
      <c r="Q48" s="42"/>
      <c r="R48" s="42"/>
      <c r="S48" s="42"/>
      <c r="T48" s="42"/>
      <c r="U48" s="57"/>
      <c r="V48" s="42"/>
      <c r="W48" s="42"/>
      <c r="X48" s="42"/>
      <c r="Y48" s="57"/>
      <c r="Z48" s="42"/>
      <c r="AA48" s="42"/>
      <c r="AB48" s="42"/>
      <c r="AC48" s="42"/>
      <c r="AD48" s="42"/>
      <c r="AE48" s="42"/>
      <c r="AF48" s="57"/>
      <c r="AG48" s="6" t="s">
        <v>155</v>
      </c>
      <c r="AH48" s="6" t="s">
        <v>156</v>
      </c>
      <c r="AI48" s="16" t="s">
        <v>157</v>
      </c>
      <c r="AJ48" s="6" t="s">
        <v>58</v>
      </c>
      <c r="AK48" s="8">
        <v>45749</v>
      </c>
      <c r="AL48" s="6" t="s">
        <v>51</v>
      </c>
      <c r="AM48" s="12">
        <v>12</v>
      </c>
      <c r="AN48" s="56" t="s">
        <v>12</v>
      </c>
      <c r="AO48" s="91"/>
    </row>
    <row r="49" spans="1:41" ht="45" customHeight="1" x14ac:dyDescent="0.15">
      <c r="A49" s="36" t="s">
        <v>12</v>
      </c>
      <c r="B49" s="36" t="s">
        <v>12</v>
      </c>
      <c r="C49" s="36" t="s">
        <v>12</v>
      </c>
      <c r="D49" s="43"/>
      <c r="E49" s="43"/>
      <c r="F49" s="43"/>
      <c r="G49" s="43"/>
      <c r="H49" s="57"/>
      <c r="I49" s="36" t="s">
        <v>12</v>
      </c>
      <c r="J49" s="57"/>
      <c r="K49" s="43"/>
      <c r="L49" s="43"/>
      <c r="M49" s="43"/>
      <c r="N49" s="43"/>
      <c r="O49" s="43"/>
      <c r="P49" s="57"/>
      <c r="Q49" s="43"/>
      <c r="R49" s="43"/>
      <c r="S49" s="43"/>
      <c r="T49" s="43"/>
      <c r="U49" s="57"/>
      <c r="V49" s="43"/>
      <c r="W49" s="43"/>
      <c r="X49" s="43"/>
      <c r="Y49" s="57"/>
      <c r="Z49" s="43"/>
      <c r="AA49" s="43"/>
      <c r="AB49" s="43"/>
      <c r="AC49" s="43"/>
      <c r="AD49" s="43"/>
      <c r="AE49" s="43"/>
      <c r="AF49" s="57"/>
      <c r="AG49" s="6" t="s">
        <v>158</v>
      </c>
      <c r="AH49" s="6" t="s">
        <v>159</v>
      </c>
      <c r="AI49" s="17" t="s">
        <v>160</v>
      </c>
      <c r="AJ49" s="6" t="s">
        <v>50</v>
      </c>
      <c r="AK49" s="8">
        <v>45802</v>
      </c>
      <c r="AL49" s="6" t="s">
        <v>51</v>
      </c>
      <c r="AM49" s="12">
        <v>5</v>
      </c>
      <c r="AN49" s="56" t="s">
        <v>12</v>
      </c>
      <c r="AO49" s="91"/>
    </row>
    <row r="50" spans="1:41" ht="30" customHeight="1" x14ac:dyDescent="0.15">
      <c r="A50" s="35" t="s">
        <v>161</v>
      </c>
      <c r="B50" s="35" t="s">
        <v>45</v>
      </c>
      <c r="C50" s="35" t="s">
        <v>46</v>
      </c>
      <c r="D50" s="41"/>
      <c r="E50" s="41"/>
      <c r="F50" s="41"/>
      <c r="G50" s="41"/>
      <c r="H50" s="57"/>
      <c r="I50" s="36" t="s">
        <v>12</v>
      </c>
      <c r="J50" s="57"/>
      <c r="K50" s="41"/>
      <c r="L50" s="41"/>
      <c r="M50" s="41"/>
      <c r="N50" s="41"/>
      <c r="O50" s="41"/>
      <c r="P50" s="57"/>
      <c r="Q50" s="41"/>
      <c r="R50" s="41"/>
      <c r="S50" s="41"/>
      <c r="T50" s="41"/>
      <c r="U50" s="57"/>
      <c r="V50" s="41"/>
      <c r="W50" s="41"/>
      <c r="X50" s="41"/>
      <c r="Y50" s="57"/>
      <c r="Z50" s="41"/>
      <c r="AA50" s="41"/>
      <c r="AB50" s="41"/>
      <c r="AC50" s="41"/>
      <c r="AD50" s="41"/>
      <c r="AE50" s="41"/>
      <c r="AF50" s="57"/>
      <c r="AG50" s="6" t="s">
        <v>162</v>
      </c>
      <c r="AH50" s="6" t="s">
        <v>116</v>
      </c>
      <c r="AI50" s="6" t="s">
        <v>49</v>
      </c>
      <c r="AJ50" s="6" t="s">
        <v>58</v>
      </c>
      <c r="AK50" s="8">
        <v>45667</v>
      </c>
      <c r="AL50" s="6" t="s">
        <v>51</v>
      </c>
      <c r="AM50" s="12">
        <v>30</v>
      </c>
      <c r="AN50" s="88">
        <v>20</v>
      </c>
      <c r="AO50" s="91">
        <f>H50+J50+P50+U50+Y50+AF50+AM50+AM51+AM52+AN50</f>
        <v>105</v>
      </c>
    </row>
    <row r="51" spans="1:41" ht="45" customHeight="1" x14ac:dyDescent="0.15">
      <c r="A51" s="36" t="s">
        <v>12</v>
      </c>
      <c r="B51" s="36" t="s">
        <v>12</v>
      </c>
      <c r="C51" s="36" t="s">
        <v>12</v>
      </c>
      <c r="D51" s="42"/>
      <c r="E51" s="42"/>
      <c r="F51" s="42"/>
      <c r="G51" s="42"/>
      <c r="H51" s="57"/>
      <c r="I51" s="36" t="s">
        <v>12</v>
      </c>
      <c r="J51" s="57"/>
      <c r="K51" s="42"/>
      <c r="L51" s="42"/>
      <c r="M51" s="42"/>
      <c r="N51" s="42"/>
      <c r="O51" s="42"/>
      <c r="P51" s="57"/>
      <c r="Q51" s="42"/>
      <c r="R51" s="42"/>
      <c r="S51" s="42"/>
      <c r="T51" s="42"/>
      <c r="U51" s="57"/>
      <c r="V51" s="42"/>
      <c r="W51" s="42"/>
      <c r="X51" s="42"/>
      <c r="Y51" s="57"/>
      <c r="Z51" s="42"/>
      <c r="AA51" s="42"/>
      <c r="AB51" s="42"/>
      <c r="AC51" s="42"/>
      <c r="AD51" s="42"/>
      <c r="AE51" s="42"/>
      <c r="AF51" s="57"/>
      <c r="AG51" s="6" t="s">
        <v>163</v>
      </c>
      <c r="AH51" s="6" t="s">
        <v>164</v>
      </c>
      <c r="AI51" s="6" t="s">
        <v>49</v>
      </c>
      <c r="AJ51" s="6" t="s">
        <v>58</v>
      </c>
      <c r="AK51" s="8">
        <v>45748</v>
      </c>
      <c r="AL51" s="6" t="s">
        <v>51</v>
      </c>
      <c r="AM51" s="12">
        <v>30</v>
      </c>
      <c r="AN51" s="56" t="s">
        <v>12</v>
      </c>
      <c r="AO51" s="91"/>
    </row>
    <row r="52" spans="1:41" ht="45" customHeight="1" x14ac:dyDescent="0.15">
      <c r="A52" s="36" t="s">
        <v>12</v>
      </c>
      <c r="B52" s="36" t="s">
        <v>12</v>
      </c>
      <c r="C52" s="36" t="s">
        <v>12</v>
      </c>
      <c r="D52" s="43"/>
      <c r="E52" s="43"/>
      <c r="F52" s="43"/>
      <c r="G52" s="43"/>
      <c r="H52" s="57"/>
      <c r="I52" s="36" t="s">
        <v>12</v>
      </c>
      <c r="J52" s="57"/>
      <c r="K52" s="43"/>
      <c r="L52" s="43"/>
      <c r="M52" s="43"/>
      <c r="N52" s="43"/>
      <c r="O52" s="43"/>
      <c r="P52" s="57"/>
      <c r="Q52" s="43"/>
      <c r="R52" s="43"/>
      <c r="S52" s="43"/>
      <c r="T52" s="43"/>
      <c r="U52" s="57"/>
      <c r="V52" s="43"/>
      <c r="W52" s="43"/>
      <c r="X52" s="43"/>
      <c r="Y52" s="57"/>
      <c r="Z52" s="43"/>
      <c r="AA52" s="43"/>
      <c r="AB52" s="43"/>
      <c r="AC52" s="43"/>
      <c r="AD52" s="43"/>
      <c r="AE52" s="43"/>
      <c r="AF52" s="57"/>
      <c r="AG52" s="6" t="s">
        <v>165</v>
      </c>
      <c r="AH52" s="6" t="s">
        <v>166</v>
      </c>
      <c r="AI52" s="6" t="s">
        <v>62</v>
      </c>
      <c r="AJ52" s="6" t="s">
        <v>58</v>
      </c>
      <c r="AK52" s="8">
        <v>45899</v>
      </c>
      <c r="AL52" s="6" t="s">
        <v>145</v>
      </c>
      <c r="AM52" s="12">
        <v>25</v>
      </c>
      <c r="AN52" s="56" t="s">
        <v>12</v>
      </c>
      <c r="AO52" s="91"/>
    </row>
    <row r="53" spans="1:41" ht="45" customHeight="1" x14ac:dyDescent="0.15">
      <c r="A53" s="6" t="s">
        <v>167</v>
      </c>
      <c r="B53" s="6" t="s">
        <v>45</v>
      </c>
      <c r="C53" s="6" t="s">
        <v>46</v>
      </c>
      <c r="D53" s="7"/>
      <c r="E53" s="7"/>
      <c r="F53" s="7"/>
      <c r="G53" s="7"/>
      <c r="H53" s="10"/>
      <c r="I53" s="7" t="s">
        <v>12</v>
      </c>
      <c r="J53" s="10"/>
      <c r="K53" s="7"/>
      <c r="L53" s="7"/>
      <c r="M53" s="7"/>
      <c r="N53" s="7"/>
      <c r="O53" s="7"/>
      <c r="P53" s="10"/>
      <c r="Q53" s="7"/>
      <c r="R53" s="7"/>
      <c r="S53" s="7"/>
      <c r="T53" s="7"/>
      <c r="U53" s="10"/>
      <c r="V53" s="7"/>
      <c r="W53" s="7"/>
      <c r="X53" s="7"/>
      <c r="Y53" s="10"/>
      <c r="Z53" s="7"/>
      <c r="AA53" s="7"/>
      <c r="AB53" s="7"/>
      <c r="AC53" s="7"/>
      <c r="AD53" s="7"/>
      <c r="AE53" s="7"/>
      <c r="AF53" s="10"/>
      <c r="AG53" s="6" t="s">
        <v>168</v>
      </c>
      <c r="AH53" s="6" t="s">
        <v>169</v>
      </c>
      <c r="AI53" s="6" t="s">
        <v>62</v>
      </c>
      <c r="AJ53" s="6" t="s">
        <v>58</v>
      </c>
      <c r="AK53" s="8">
        <v>45821</v>
      </c>
      <c r="AL53" s="6" t="s">
        <v>51</v>
      </c>
      <c r="AM53" s="12">
        <v>25</v>
      </c>
      <c r="AN53" s="18">
        <v>20</v>
      </c>
      <c r="AO53" s="19">
        <f>H53+J53+P53+U53+Y53+AF53+AM53+AN53</f>
        <v>45</v>
      </c>
    </row>
    <row r="54" spans="1:41" ht="25.5" x14ac:dyDescent="0.15">
      <c r="A54" s="35" t="s">
        <v>170</v>
      </c>
      <c r="B54" s="35" t="s">
        <v>45</v>
      </c>
      <c r="C54" s="35" t="s">
        <v>46</v>
      </c>
      <c r="D54" s="41"/>
      <c r="E54" s="41"/>
      <c r="F54" s="41"/>
      <c r="G54" s="41"/>
      <c r="H54" s="57"/>
      <c r="I54" s="36" t="s">
        <v>12</v>
      </c>
      <c r="J54" s="57"/>
      <c r="K54" s="41"/>
      <c r="L54" s="41"/>
      <c r="M54" s="41"/>
      <c r="N54" s="41"/>
      <c r="O54" s="41"/>
      <c r="P54" s="57"/>
      <c r="Q54" s="41"/>
      <c r="R54" s="41"/>
      <c r="S54" s="41"/>
      <c r="T54" s="41"/>
      <c r="U54" s="57"/>
      <c r="V54" s="41"/>
      <c r="W54" s="41"/>
      <c r="X54" s="41"/>
      <c r="Y54" s="57"/>
      <c r="Z54" s="41"/>
      <c r="AA54" s="41"/>
      <c r="AB54" s="41"/>
      <c r="AC54" s="41"/>
      <c r="AD54" s="41"/>
      <c r="AE54" s="41"/>
      <c r="AF54" s="57"/>
      <c r="AG54" s="6" t="s">
        <v>171</v>
      </c>
      <c r="AH54" s="6" t="s">
        <v>116</v>
      </c>
      <c r="AI54" s="6" t="s">
        <v>49</v>
      </c>
      <c r="AJ54" s="6" t="s">
        <v>58</v>
      </c>
      <c r="AK54" s="8">
        <v>45713</v>
      </c>
      <c r="AL54" s="6" t="s">
        <v>51</v>
      </c>
      <c r="AM54" s="12">
        <v>30</v>
      </c>
      <c r="AN54" s="88">
        <v>20</v>
      </c>
      <c r="AO54" s="91">
        <f>H54+J54+P54+U54+Y54+AF54+AM54+AM55+AM56+AM57+AM58+AM59+AN54</f>
        <v>160</v>
      </c>
    </row>
    <row r="55" spans="1:41" ht="38.25" x14ac:dyDescent="0.15">
      <c r="A55" s="36" t="s">
        <v>12</v>
      </c>
      <c r="B55" s="36" t="s">
        <v>12</v>
      </c>
      <c r="C55" s="36" t="s">
        <v>12</v>
      </c>
      <c r="D55" s="42"/>
      <c r="E55" s="42"/>
      <c r="F55" s="42"/>
      <c r="G55" s="42"/>
      <c r="H55" s="57"/>
      <c r="I55" s="36" t="s">
        <v>12</v>
      </c>
      <c r="J55" s="57"/>
      <c r="K55" s="42"/>
      <c r="L55" s="42"/>
      <c r="M55" s="42"/>
      <c r="N55" s="42"/>
      <c r="O55" s="42"/>
      <c r="P55" s="57"/>
      <c r="Q55" s="42"/>
      <c r="R55" s="42"/>
      <c r="S55" s="42"/>
      <c r="T55" s="42"/>
      <c r="U55" s="57"/>
      <c r="V55" s="42"/>
      <c r="W55" s="42"/>
      <c r="X55" s="42"/>
      <c r="Y55" s="57"/>
      <c r="Z55" s="42"/>
      <c r="AA55" s="42"/>
      <c r="AB55" s="42"/>
      <c r="AC55" s="42"/>
      <c r="AD55" s="42"/>
      <c r="AE55" s="42"/>
      <c r="AF55" s="57"/>
      <c r="AG55" s="6" t="s">
        <v>172</v>
      </c>
      <c r="AH55" s="6" t="s">
        <v>116</v>
      </c>
      <c r="AI55" s="6" t="s">
        <v>49</v>
      </c>
      <c r="AJ55" s="6" t="s">
        <v>58</v>
      </c>
      <c r="AK55" s="8">
        <v>45614</v>
      </c>
      <c r="AL55" s="6" t="s">
        <v>51</v>
      </c>
      <c r="AM55" s="12">
        <v>30</v>
      </c>
      <c r="AN55" s="56" t="s">
        <v>12</v>
      </c>
      <c r="AO55" s="91"/>
    </row>
    <row r="56" spans="1:41" ht="38.25" x14ac:dyDescent="0.15">
      <c r="A56" s="36" t="s">
        <v>12</v>
      </c>
      <c r="B56" s="36" t="s">
        <v>12</v>
      </c>
      <c r="C56" s="36" t="s">
        <v>12</v>
      </c>
      <c r="D56" s="42"/>
      <c r="E56" s="42"/>
      <c r="F56" s="42"/>
      <c r="G56" s="42"/>
      <c r="H56" s="57"/>
      <c r="I56" s="36" t="s">
        <v>12</v>
      </c>
      <c r="J56" s="57"/>
      <c r="K56" s="42"/>
      <c r="L56" s="42"/>
      <c r="M56" s="42"/>
      <c r="N56" s="42"/>
      <c r="O56" s="42"/>
      <c r="P56" s="57"/>
      <c r="Q56" s="42"/>
      <c r="R56" s="42"/>
      <c r="S56" s="42"/>
      <c r="T56" s="42"/>
      <c r="U56" s="57"/>
      <c r="V56" s="42"/>
      <c r="W56" s="42"/>
      <c r="X56" s="42"/>
      <c r="Y56" s="57"/>
      <c r="Z56" s="42"/>
      <c r="AA56" s="42"/>
      <c r="AB56" s="42"/>
      <c r="AC56" s="42"/>
      <c r="AD56" s="42"/>
      <c r="AE56" s="42"/>
      <c r="AF56" s="57"/>
      <c r="AG56" s="6" t="s">
        <v>173</v>
      </c>
      <c r="AH56" s="6" t="s">
        <v>131</v>
      </c>
      <c r="AI56" s="6" t="s">
        <v>62</v>
      </c>
      <c r="AJ56" s="6" t="s">
        <v>58</v>
      </c>
      <c r="AK56" s="8">
        <v>45708</v>
      </c>
      <c r="AL56" s="6" t="s">
        <v>51</v>
      </c>
      <c r="AM56" s="12">
        <v>30</v>
      </c>
      <c r="AN56" s="56" t="s">
        <v>12</v>
      </c>
      <c r="AO56" s="91"/>
    </row>
    <row r="57" spans="1:41" ht="25.5" x14ac:dyDescent="0.15">
      <c r="A57" s="36" t="s">
        <v>12</v>
      </c>
      <c r="B57" s="36" t="s">
        <v>12</v>
      </c>
      <c r="C57" s="36" t="s">
        <v>12</v>
      </c>
      <c r="D57" s="42"/>
      <c r="E57" s="42"/>
      <c r="F57" s="42"/>
      <c r="G57" s="42"/>
      <c r="H57" s="57"/>
      <c r="I57" s="36" t="s">
        <v>12</v>
      </c>
      <c r="J57" s="57"/>
      <c r="K57" s="42"/>
      <c r="L57" s="42"/>
      <c r="M57" s="42"/>
      <c r="N57" s="42"/>
      <c r="O57" s="42"/>
      <c r="P57" s="57"/>
      <c r="Q57" s="42"/>
      <c r="R57" s="42"/>
      <c r="S57" s="42"/>
      <c r="T57" s="42"/>
      <c r="U57" s="57"/>
      <c r="V57" s="42"/>
      <c r="W57" s="42"/>
      <c r="X57" s="42"/>
      <c r="Y57" s="57"/>
      <c r="Z57" s="42"/>
      <c r="AA57" s="42"/>
      <c r="AB57" s="42"/>
      <c r="AC57" s="42"/>
      <c r="AD57" s="42"/>
      <c r="AE57" s="42"/>
      <c r="AF57" s="57"/>
      <c r="AG57" s="6" t="s">
        <v>174</v>
      </c>
      <c r="AH57" s="6" t="s">
        <v>175</v>
      </c>
      <c r="AI57" s="6" t="s">
        <v>62</v>
      </c>
      <c r="AJ57" s="6" t="s">
        <v>58</v>
      </c>
      <c r="AK57" s="8">
        <v>45630</v>
      </c>
      <c r="AL57" s="6" t="s">
        <v>51</v>
      </c>
      <c r="AM57" s="12">
        <v>25</v>
      </c>
      <c r="AN57" s="56" t="s">
        <v>12</v>
      </c>
      <c r="AO57" s="91"/>
    </row>
    <row r="58" spans="1:41" ht="38.25" x14ac:dyDescent="0.15">
      <c r="A58" s="36" t="s">
        <v>12</v>
      </c>
      <c r="B58" s="36" t="s">
        <v>12</v>
      </c>
      <c r="C58" s="36" t="s">
        <v>12</v>
      </c>
      <c r="D58" s="42"/>
      <c r="E58" s="42"/>
      <c r="F58" s="42"/>
      <c r="G58" s="42"/>
      <c r="H58" s="57"/>
      <c r="I58" s="36" t="s">
        <v>12</v>
      </c>
      <c r="J58" s="57"/>
      <c r="K58" s="42"/>
      <c r="L58" s="42"/>
      <c r="M58" s="42"/>
      <c r="N58" s="42"/>
      <c r="O58" s="42"/>
      <c r="P58" s="57"/>
      <c r="Q58" s="42"/>
      <c r="R58" s="42"/>
      <c r="S58" s="42"/>
      <c r="T58" s="42"/>
      <c r="U58" s="57"/>
      <c r="V58" s="42"/>
      <c r="W58" s="42"/>
      <c r="X58" s="42"/>
      <c r="Y58" s="57"/>
      <c r="Z58" s="42"/>
      <c r="AA58" s="42"/>
      <c r="AB58" s="42"/>
      <c r="AC58" s="42"/>
      <c r="AD58" s="42"/>
      <c r="AE58" s="42"/>
      <c r="AF58" s="57"/>
      <c r="AG58" s="6" t="s">
        <v>176</v>
      </c>
      <c r="AH58" s="6" t="s">
        <v>175</v>
      </c>
      <c r="AI58" s="6" t="s">
        <v>62</v>
      </c>
      <c r="AJ58" s="6" t="s">
        <v>50</v>
      </c>
      <c r="AK58" s="8">
        <v>45704</v>
      </c>
      <c r="AL58" s="6" t="s">
        <v>51</v>
      </c>
      <c r="AM58" s="12">
        <v>25</v>
      </c>
      <c r="AN58" s="56" t="s">
        <v>12</v>
      </c>
      <c r="AO58" s="91"/>
    </row>
    <row r="59" spans="1:41" ht="25.5" x14ac:dyDescent="0.15">
      <c r="A59" s="36" t="s">
        <v>12</v>
      </c>
      <c r="B59" s="36" t="s">
        <v>12</v>
      </c>
      <c r="C59" s="36" t="s">
        <v>12</v>
      </c>
      <c r="D59" s="43"/>
      <c r="E59" s="43"/>
      <c r="F59" s="43"/>
      <c r="G59" s="43"/>
      <c r="H59" s="57"/>
      <c r="I59" s="36" t="s">
        <v>12</v>
      </c>
      <c r="J59" s="57"/>
      <c r="K59" s="43"/>
      <c r="L59" s="43"/>
      <c r="M59" s="43"/>
      <c r="N59" s="43"/>
      <c r="O59" s="43"/>
      <c r="P59" s="57"/>
      <c r="Q59" s="43"/>
      <c r="R59" s="43"/>
      <c r="S59" s="43"/>
      <c r="T59" s="43"/>
      <c r="U59" s="57"/>
      <c r="V59" s="43"/>
      <c r="W59" s="43"/>
      <c r="X59" s="43"/>
      <c r="Y59" s="57"/>
      <c r="Z59" s="43"/>
      <c r="AA59" s="43"/>
      <c r="AB59" s="43"/>
      <c r="AC59" s="43"/>
      <c r="AD59" s="43"/>
      <c r="AE59" s="43"/>
      <c r="AF59" s="57"/>
      <c r="AG59" s="6" t="s">
        <v>177</v>
      </c>
      <c r="AH59" s="6" t="s">
        <v>178</v>
      </c>
      <c r="AI59" s="15" t="s">
        <v>179</v>
      </c>
      <c r="AJ59" s="6" t="s">
        <v>58</v>
      </c>
      <c r="AK59" s="8">
        <v>45783</v>
      </c>
      <c r="AL59" s="6" t="s">
        <v>51</v>
      </c>
      <c r="AM59" s="12">
        <v>0</v>
      </c>
      <c r="AN59" s="56" t="s">
        <v>12</v>
      </c>
      <c r="AO59" s="91"/>
    </row>
    <row r="60" spans="1:41" ht="30" customHeight="1" x14ac:dyDescent="0.15">
      <c r="A60" s="35" t="s">
        <v>180</v>
      </c>
      <c r="B60" s="35" t="s">
        <v>45</v>
      </c>
      <c r="C60" s="35" t="s">
        <v>46</v>
      </c>
      <c r="D60" s="44">
        <v>45107</v>
      </c>
      <c r="E60" s="44">
        <v>45907</v>
      </c>
      <c r="F60" s="38" t="s">
        <v>181</v>
      </c>
      <c r="G60" s="51" t="s">
        <v>68</v>
      </c>
      <c r="H60" s="58">
        <v>2</v>
      </c>
      <c r="I60" s="36" t="s">
        <v>12</v>
      </c>
      <c r="J60" s="57"/>
      <c r="K60" s="41"/>
      <c r="L60" s="41"/>
      <c r="M60" s="41"/>
      <c r="N60" s="41"/>
      <c r="O60" s="41"/>
      <c r="P60" s="57"/>
      <c r="Q60" s="41"/>
      <c r="R60" s="41"/>
      <c r="S60" s="41"/>
      <c r="T60" s="41"/>
      <c r="U60" s="57"/>
      <c r="V60" s="41"/>
      <c r="W60" s="41"/>
      <c r="X60" s="41"/>
      <c r="Y60" s="57"/>
      <c r="Z60" s="6" t="s">
        <v>182</v>
      </c>
      <c r="AA60" s="6" t="s">
        <v>183</v>
      </c>
      <c r="AB60" s="8">
        <v>45654</v>
      </c>
      <c r="AC60" s="6" t="s">
        <v>184</v>
      </c>
      <c r="AD60" s="6" t="s">
        <v>51</v>
      </c>
      <c r="AE60" s="6" t="s">
        <v>185</v>
      </c>
      <c r="AF60" s="12">
        <v>1</v>
      </c>
      <c r="AG60" s="38" t="s">
        <v>186</v>
      </c>
      <c r="AH60" s="38" t="s">
        <v>187</v>
      </c>
      <c r="AI60" s="38" t="s">
        <v>92</v>
      </c>
      <c r="AJ60" s="38" t="s">
        <v>50</v>
      </c>
      <c r="AK60" s="44">
        <v>45778</v>
      </c>
      <c r="AL60" s="38" t="s">
        <v>51</v>
      </c>
      <c r="AM60" s="80">
        <v>2</v>
      </c>
      <c r="AN60" s="88">
        <v>20</v>
      </c>
      <c r="AO60" s="91">
        <f>H60+J60+P60+U60+Y60+AF60+AF61+AM60+AN60</f>
        <v>26</v>
      </c>
    </row>
    <row r="61" spans="1:41" ht="15" customHeight="1" x14ac:dyDescent="0.15">
      <c r="A61" s="36" t="s">
        <v>12</v>
      </c>
      <c r="B61" s="36" t="s">
        <v>12</v>
      </c>
      <c r="C61" s="36" t="s">
        <v>12</v>
      </c>
      <c r="D61" s="46"/>
      <c r="E61" s="46"/>
      <c r="F61" s="40"/>
      <c r="G61" s="52"/>
      <c r="H61" s="58"/>
      <c r="I61" s="36" t="s">
        <v>12</v>
      </c>
      <c r="J61" s="57"/>
      <c r="K61" s="43"/>
      <c r="L61" s="43"/>
      <c r="M61" s="43"/>
      <c r="N61" s="43"/>
      <c r="O61" s="43"/>
      <c r="P61" s="57"/>
      <c r="Q61" s="43"/>
      <c r="R61" s="43"/>
      <c r="S61" s="43"/>
      <c r="T61" s="43"/>
      <c r="U61" s="57"/>
      <c r="V61" s="43"/>
      <c r="W61" s="43"/>
      <c r="X61" s="43"/>
      <c r="Y61" s="57"/>
      <c r="Z61" s="6" t="s">
        <v>188</v>
      </c>
      <c r="AA61" s="6" t="s">
        <v>189</v>
      </c>
      <c r="AB61" s="8">
        <v>45649</v>
      </c>
      <c r="AC61" s="6" t="s">
        <v>184</v>
      </c>
      <c r="AD61" s="6" t="s">
        <v>51</v>
      </c>
      <c r="AE61" s="6" t="s">
        <v>185</v>
      </c>
      <c r="AF61" s="12">
        <v>1</v>
      </c>
      <c r="AG61" s="40"/>
      <c r="AH61" s="40"/>
      <c r="AI61" s="40"/>
      <c r="AJ61" s="40"/>
      <c r="AK61" s="46"/>
      <c r="AL61" s="40"/>
      <c r="AM61" s="81"/>
      <c r="AN61" s="56" t="s">
        <v>12</v>
      </c>
      <c r="AO61" s="91"/>
    </row>
    <row r="62" spans="1:41" ht="45" customHeight="1" x14ac:dyDescent="0.15">
      <c r="A62" s="35" t="s">
        <v>190</v>
      </c>
      <c r="B62" s="35" t="s">
        <v>191</v>
      </c>
      <c r="C62" s="35" t="s">
        <v>46</v>
      </c>
      <c r="D62" s="41"/>
      <c r="E62" s="41"/>
      <c r="F62" s="41"/>
      <c r="G62" s="41"/>
      <c r="H62" s="57"/>
      <c r="I62" s="36" t="s">
        <v>12</v>
      </c>
      <c r="J62" s="57"/>
      <c r="K62" s="41"/>
      <c r="L62" s="41"/>
      <c r="M62" s="41"/>
      <c r="N62" s="41"/>
      <c r="O62" s="41"/>
      <c r="P62" s="57"/>
      <c r="Q62" s="41"/>
      <c r="R62" s="41"/>
      <c r="S62" s="41"/>
      <c r="T62" s="41"/>
      <c r="U62" s="57"/>
      <c r="V62" s="41"/>
      <c r="W62" s="41"/>
      <c r="X62" s="41"/>
      <c r="Y62" s="57"/>
      <c r="Z62" s="41" t="s">
        <v>12</v>
      </c>
      <c r="AA62" s="41" t="s">
        <v>12</v>
      </c>
      <c r="AB62" s="41" t="s">
        <v>12</v>
      </c>
      <c r="AC62" s="41" t="s">
        <v>12</v>
      </c>
      <c r="AD62" s="41" t="s">
        <v>12</v>
      </c>
      <c r="AE62" s="41" t="s">
        <v>12</v>
      </c>
      <c r="AF62" s="57"/>
      <c r="AG62" s="6" t="s">
        <v>192</v>
      </c>
      <c r="AH62" s="6" t="s">
        <v>164</v>
      </c>
      <c r="AI62" s="6" t="s">
        <v>49</v>
      </c>
      <c r="AJ62" s="6" t="s">
        <v>58</v>
      </c>
      <c r="AK62" s="8">
        <v>45613</v>
      </c>
      <c r="AL62" s="6" t="s">
        <v>51</v>
      </c>
      <c r="AM62" s="12">
        <v>30</v>
      </c>
      <c r="AN62" s="88">
        <v>20</v>
      </c>
      <c r="AO62" s="91">
        <f>H62+J62+P62+U62+Y62+AF62+AM62+AM63+AM64+AM65+AN62</f>
        <v>90</v>
      </c>
    </row>
    <row r="63" spans="1:41" ht="60" customHeight="1" x14ac:dyDescent="0.15">
      <c r="A63" s="36" t="s">
        <v>12</v>
      </c>
      <c r="B63" s="36" t="s">
        <v>12</v>
      </c>
      <c r="C63" s="36" t="s">
        <v>12</v>
      </c>
      <c r="D63" s="42"/>
      <c r="E63" s="42"/>
      <c r="F63" s="42"/>
      <c r="G63" s="42"/>
      <c r="H63" s="57"/>
      <c r="I63" s="36" t="s">
        <v>12</v>
      </c>
      <c r="J63" s="57"/>
      <c r="K63" s="42"/>
      <c r="L63" s="42"/>
      <c r="M63" s="42"/>
      <c r="N63" s="42"/>
      <c r="O63" s="42"/>
      <c r="P63" s="57"/>
      <c r="Q63" s="42"/>
      <c r="R63" s="42"/>
      <c r="S63" s="42"/>
      <c r="T63" s="42"/>
      <c r="U63" s="57"/>
      <c r="V63" s="42"/>
      <c r="W63" s="42"/>
      <c r="X63" s="42"/>
      <c r="Y63" s="57"/>
      <c r="Z63" s="42"/>
      <c r="AA63" s="42"/>
      <c r="AB63" s="42"/>
      <c r="AC63" s="42"/>
      <c r="AD63" s="42"/>
      <c r="AE63" s="42"/>
      <c r="AF63" s="57"/>
      <c r="AG63" s="6" t="s">
        <v>193</v>
      </c>
      <c r="AH63" s="6" t="s">
        <v>87</v>
      </c>
      <c r="AI63" s="6" t="s">
        <v>62</v>
      </c>
      <c r="AJ63" s="6" t="s">
        <v>58</v>
      </c>
      <c r="AK63" s="8">
        <v>45660</v>
      </c>
      <c r="AL63" s="6" t="s">
        <v>51</v>
      </c>
      <c r="AM63" s="12">
        <v>30</v>
      </c>
      <c r="AN63" s="56" t="s">
        <v>12</v>
      </c>
      <c r="AO63" s="91"/>
    </row>
    <row r="64" spans="1:41" ht="45" customHeight="1" x14ac:dyDescent="0.15">
      <c r="A64" s="36" t="s">
        <v>12</v>
      </c>
      <c r="B64" s="36" t="s">
        <v>12</v>
      </c>
      <c r="C64" s="36" t="s">
        <v>12</v>
      </c>
      <c r="D64" s="42"/>
      <c r="E64" s="42"/>
      <c r="F64" s="42"/>
      <c r="G64" s="42"/>
      <c r="H64" s="57"/>
      <c r="I64" s="36" t="s">
        <v>12</v>
      </c>
      <c r="J64" s="57"/>
      <c r="K64" s="42"/>
      <c r="L64" s="42"/>
      <c r="M64" s="42"/>
      <c r="N64" s="42"/>
      <c r="O64" s="42"/>
      <c r="P64" s="57"/>
      <c r="Q64" s="42"/>
      <c r="R64" s="42"/>
      <c r="S64" s="42"/>
      <c r="T64" s="42"/>
      <c r="U64" s="57"/>
      <c r="V64" s="42"/>
      <c r="W64" s="42"/>
      <c r="X64" s="42"/>
      <c r="Y64" s="57"/>
      <c r="Z64" s="42"/>
      <c r="AA64" s="42"/>
      <c r="AB64" s="42"/>
      <c r="AC64" s="42"/>
      <c r="AD64" s="42"/>
      <c r="AE64" s="42"/>
      <c r="AF64" s="57"/>
      <c r="AG64" s="6" t="s">
        <v>194</v>
      </c>
      <c r="AH64" s="6" t="s">
        <v>195</v>
      </c>
      <c r="AI64" s="6" t="s">
        <v>57</v>
      </c>
      <c r="AJ64" s="6" t="s">
        <v>50</v>
      </c>
      <c r="AK64" s="8">
        <v>45543</v>
      </c>
      <c r="AL64" s="6" t="s">
        <v>51</v>
      </c>
      <c r="AM64" s="12">
        <v>5</v>
      </c>
      <c r="AN64" s="56" t="s">
        <v>12</v>
      </c>
      <c r="AO64" s="91"/>
    </row>
    <row r="65" spans="1:41" ht="45" customHeight="1" x14ac:dyDescent="0.15">
      <c r="A65" s="36" t="s">
        <v>12</v>
      </c>
      <c r="B65" s="36" t="s">
        <v>12</v>
      </c>
      <c r="C65" s="36" t="s">
        <v>12</v>
      </c>
      <c r="D65" s="43"/>
      <c r="E65" s="43"/>
      <c r="F65" s="43"/>
      <c r="G65" s="43"/>
      <c r="H65" s="57"/>
      <c r="I65" s="36" t="s">
        <v>12</v>
      </c>
      <c r="J65" s="57"/>
      <c r="K65" s="43"/>
      <c r="L65" s="43"/>
      <c r="M65" s="43"/>
      <c r="N65" s="43"/>
      <c r="O65" s="43"/>
      <c r="P65" s="57"/>
      <c r="Q65" s="43"/>
      <c r="R65" s="43"/>
      <c r="S65" s="43"/>
      <c r="T65" s="43"/>
      <c r="U65" s="57"/>
      <c r="V65" s="43"/>
      <c r="W65" s="43"/>
      <c r="X65" s="43"/>
      <c r="Y65" s="57"/>
      <c r="Z65" s="43"/>
      <c r="AA65" s="43"/>
      <c r="AB65" s="43"/>
      <c r="AC65" s="43"/>
      <c r="AD65" s="43"/>
      <c r="AE65" s="43"/>
      <c r="AF65" s="57"/>
      <c r="AG65" s="6" t="s">
        <v>196</v>
      </c>
      <c r="AH65" s="6" t="s">
        <v>197</v>
      </c>
      <c r="AI65" s="6" t="s">
        <v>57</v>
      </c>
      <c r="AJ65" s="6" t="s">
        <v>50</v>
      </c>
      <c r="AK65" s="8">
        <v>45813</v>
      </c>
      <c r="AL65" s="6" t="s">
        <v>51</v>
      </c>
      <c r="AM65" s="12">
        <v>5</v>
      </c>
      <c r="AN65" s="56" t="s">
        <v>12</v>
      </c>
      <c r="AO65" s="91"/>
    </row>
    <row r="66" spans="1:41" ht="30" customHeight="1" x14ac:dyDescent="0.15">
      <c r="A66" s="35" t="s">
        <v>198</v>
      </c>
      <c r="B66" s="35" t="s">
        <v>191</v>
      </c>
      <c r="C66" s="35" t="s">
        <v>46</v>
      </c>
      <c r="D66" s="41"/>
      <c r="E66" s="41"/>
      <c r="F66" s="41"/>
      <c r="G66" s="41"/>
      <c r="H66" s="57"/>
      <c r="I66" s="36" t="s">
        <v>12</v>
      </c>
      <c r="J66" s="57"/>
      <c r="K66" s="41"/>
      <c r="L66" s="41"/>
      <c r="M66" s="41"/>
      <c r="N66" s="41"/>
      <c r="O66" s="41"/>
      <c r="P66" s="57"/>
      <c r="Q66" s="41"/>
      <c r="R66" s="41"/>
      <c r="S66" s="41"/>
      <c r="T66" s="41"/>
      <c r="U66" s="57"/>
      <c r="V66" s="41"/>
      <c r="W66" s="41"/>
      <c r="X66" s="41"/>
      <c r="Y66" s="57"/>
      <c r="Z66" s="41" t="s">
        <v>12</v>
      </c>
      <c r="AA66" s="41" t="s">
        <v>12</v>
      </c>
      <c r="AB66" s="41" t="s">
        <v>12</v>
      </c>
      <c r="AC66" s="41" t="s">
        <v>12</v>
      </c>
      <c r="AD66" s="41" t="s">
        <v>12</v>
      </c>
      <c r="AE66" s="41" t="s">
        <v>12</v>
      </c>
      <c r="AF66" s="57"/>
      <c r="AG66" s="6" t="s">
        <v>199</v>
      </c>
      <c r="AH66" s="6" t="s">
        <v>200</v>
      </c>
      <c r="AI66" s="6" t="s">
        <v>49</v>
      </c>
      <c r="AJ66" s="6" t="s">
        <v>58</v>
      </c>
      <c r="AK66" s="8">
        <v>45567</v>
      </c>
      <c r="AL66" s="6" t="s">
        <v>51</v>
      </c>
      <c r="AM66" s="12">
        <v>30</v>
      </c>
      <c r="AN66" s="88">
        <v>20</v>
      </c>
      <c r="AO66" s="91">
        <f>H66+J66+P66+U66+Y66+AF66+AM66+AM67+AM68+AN66</f>
        <v>80</v>
      </c>
    </row>
    <row r="67" spans="1:41" ht="30" customHeight="1" x14ac:dyDescent="0.15">
      <c r="A67" s="36" t="s">
        <v>12</v>
      </c>
      <c r="B67" s="36" t="s">
        <v>12</v>
      </c>
      <c r="C67" s="36" t="s">
        <v>12</v>
      </c>
      <c r="D67" s="42"/>
      <c r="E67" s="42"/>
      <c r="F67" s="42"/>
      <c r="G67" s="42"/>
      <c r="H67" s="57"/>
      <c r="I67" s="36" t="s">
        <v>12</v>
      </c>
      <c r="J67" s="57"/>
      <c r="K67" s="42"/>
      <c r="L67" s="42"/>
      <c r="M67" s="42"/>
      <c r="N67" s="42"/>
      <c r="O67" s="42"/>
      <c r="P67" s="57"/>
      <c r="Q67" s="42"/>
      <c r="R67" s="42"/>
      <c r="S67" s="42"/>
      <c r="T67" s="42"/>
      <c r="U67" s="57"/>
      <c r="V67" s="42"/>
      <c r="W67" s="42"/>
      <c r="X67" s="42"/>
      <c r="Y67" s="57"/>
      <c r="Z67" s="42"/>
      <c r="AA67" s="42"/>
      <c r="AB67" s="42"/>
      <c r="AC67" s="42"/>
      <c r="AD67" s="42"/>
      <c r="AE67" s="42"/>
      <c r="AF67" s="57"/>
      <c r="AG67" s="6" t="s">
        <v>201</v>
      </c>
      <c r="AH67" s="6" t="s">
        <v>202</v>
      </c>
      <c r="AI67" s="6" t="s">
        <v>62</v>
      </c>
      <c r="AJ67" s="6" t="s">
        <v>58</v>
      </c>
      <c r="AK67" s="8">
        <v>45832</v>
      </c>
      <c r="AL67" s="6" t="s">
        <v>51</v>
      </c>
      <c r="AM67" s="12">
        <v>25</v>
      </c>
      <c r="AN67" s="56" t="s">
        <v>12</v>
      </c>
      <c r="AO67" s="91"/>
    </row>
    <row r="68" spans="1:41" ht="30" customHeight="1" x14ac:dyDescent="0.15">
      <c r="A68" s="36" t="s">
        <v>12</v>
      </c>
      <c r="B68" s="36" t="s">
        <v>12</v>
      </c>
      <c r="C68" s="36" t="s">
        <v>12</v>
      </c>
      <c r="D68" s="43"/>
      <c r="E68" s="43"/>
      <c r="F68" s="43"/>
      <c r="G68" s="43"/>
      <c r="H68" s="57"/>
      <c r="I68" s="36" t="s">
        <v>12</v>
      </c>
      <c r="J68" s="57"/>
      <c r="K68" s="43"/>
      <c r="L68" s="43"/>
      <c r="M68" s="43"/>
      <c r="N68" s="43"/>
      <c r="O68" s="43"/>
      <c r="P68" s="57"/>
      <c r="Q68" s="43"/>
      <c r="R68" s="43"/>
      <c r="S68" s="43"/>
      <c r="T68" s="43"/>
      <c r="U68" s="57"/>
      <c r="V68" s="43"/>
      <c r="W68" s="43"/>
      <c r="X68" s="43"/>
      <c r="Y68" s="57"/>
      <c r="Z68" s="43"/>
      <c r="AA68" s="43"/>
      <c r="AB68" s="43"/>
      <c r="AC68" s="43"/>
      <c r="AD68" s="43"/>
      <c r="AE68" s="43"/>
      <c r="AF68" s="57"/>
      <c r="AG68" s="6" t="s">
        <v>203</v>
      </c>
      <c r="AH68" s="6" t="s">
        <v>204</v>
      </c>
      <c r="AI68" s="6" t="s">
        <v>57</v>
      </c>
      <c r="AJ68" s="6" t="s">
        <v>58</v>
      </c>
      <c r="AK68" s="8">
        <v>45628</v>
      </c>
      <c r="AL68" s="6" t="s">
        <v>51</v>
      </c>
      <c r="AM68" s="12">
        <v>5</v>
      </c>
      <c r="AN68" s="56" t="s">
        <v>12</v>
      </c>
      <c r="AO68" s="91"/>
    </row>
    <row r="69" spans="1:41" ht="45" customHeight="1" x14ac:dyDescent="0.15">
      <c r="A69" s="35" t="s">
        <v>205</v>
      </c>
      <c r="B69" s="35" t="s">
        <v>191</v>
      </c>
      <c r="C69" s="35" t="s">
        <v>46</v>
      </c>
      <c r="D69" s="41"/>
      <c r="E69" s="41"/>
      <c r="F69" s="41"/>
      <c r="G69" s="41"/>
      <c r="H69" s="57"/>
      <c r="I69" s="36" t="s">
        <v>12</v>
      </c>
      <c r="J69" s="57"/>
      <c r="K69" s="41"/>
      <c r="L69" s="41"/>
      <c r="M69" s="41"/>
      <c r="N69" s="41"/>
      <c r="O69" s="41"/>
      <c r="P69" s="57"/>
      <c r="Q69" s="41"/>
      <c r="R69" s="41"/>
      <c r="S69" s="41"/>
      <c r="T69" s="41"/>
      <c r="U69" s="57"/>
      <c r="V69" s="41"/>
      <c r="W69" s="41"/>
      <c r="X69" s="41"/>
      <c r="Y69" s="57"/>
      <c r="Z69" s="38" t="s">
        <v>206</v>
      </c>
      <c r="AA69" s="38" t="s">
        <v>207</v>
      </c>
      <c r="AB69" s="44">
        <v>45870</v>
      </c>
      <c r="AC69" s="38" t="s">
        <v>208</v>
      </c>
      <c r="AD69" s="38" t="s">
        <v>51</v>
      </c>
      <c r="AE69" s="38" t="s">
        <v>209</v>
      </c>
      <c r="AF69" s="58">
        <v>2</v>
      </c>
      <c r="AG69" s="6" t="s">
        <v>210</v>
      </c>
      <c r="AH69" s="6" t="s">
        <v>48</v>
      </c>
      <c r="AI69" s="6" t="s">
        <v>49</v>
      </c>
      <c r="AJ69" s="6" t="s">
        <v>58</v>
      </c>
      <c r="AK69" s="8">
        <v>45627</v>
      </c>
      <c r="AL69" s="6" t="s">
        <v>51</v>
      </c>
      <c r="AM69" s="12">
        <v>30</v>
      </c>
      <c r="AN69" s="88">
        <v>20</v>
      </c>
      <c r="AO69" s="91">
        <f>H69+J69+P69+U69+Y69+AF69+AM69+AM70+AM71+AM72+AN69</f>
        <v>117</v>
      </c>
    </row>
    <row r="70" spans="1:41" ht="45" customHeight="1" x14ac:dyDescent="0.15">
      <c r="A70" s="36" t="s">
        <v>12</v>
      </c>
      <c r="B70" s="36" t="s">
        <v>12</v>
      </c>
      <c r="C70" s="36" t="s">
        <v>12</v>
      </c>
      <c r="D70" s="42"/>
      <c r="E70" s="42"/>
      <c r="F70" s="42"/>
      <c r="G70" s="42"/>
      <c r="H70" s="57"/>
      <c r="I70" s="36" t="s">
        <v>12</v>
      </c>
      <c r="J70" s="57"/>
      <c r="K70" s="42"/>
      <c r="L70" s="42"/>
      <c r="M70" s="42"/>
      <c r="N70" s="42"/>
      <c r="O70" s="42"/>
      <c r="P70" s="57"/>
      <c r="Q70" s="42"/>
      <c r="R70" s="42"/>
      <c r="S70" s="42"/>
      <c r="T70" s="42"/>
      <c r="U70" s="57"/>
      <c r="V70" s="42"/>
      <c r="W70" s="42"/>
      <c r="X70" s="42"/>
      <c r="Y70" s="57"/>
      <c r="Z70" s="39"/>
      <c r="AA70" s="39"/>
      <c r="AB70" s="45"/>
      <c r="AC70" s="39"/>
      <c r="AD70" s="39"/>
      <c r="AE70" s="39"/>
      <c r="AF70" s="58"/>
      <c r="AG70" s="6" t="s">
        <v>211</v>
      </c>
      <c r="AH70" s="6" t="s">
        <v>212</v>
      </c>
      <c r="AI70" s="6" t="s">
        <v>49</v>
      </c>
      <c r="AJ70" s="6" t="s">
        <v>58</v>
      </c>
      <c r="AK70" s="8">
        <v>45627</v>
      </c>
      <c r="AL70" s="6" t="s">
        <v>51</v>
      </c>
      <c r="AM70" s="12">
        <v>30</v>
      </c>
      <c r="AN70" s="56" t="s">
        <v>12</v>
      </c>
      <c r="AO70" s="91"/>
    </row>
    <row r="71" spans="1:41" ht="30" customHeight="1" x14ac:dyDescent="0.15">
      <c r="A71" s="36" t="s">
        <v>12</v>
      </c>
      <c r="B71" s="36" t="s">
        <v>12</v>
      </c>
      <c r="C71" s="36" t="s">
        <v>12</v>
      </c>
      <c r="D71" s="42"/>
      <c r="E71" s="42"/>
      <c r="F71" s="42"/>
      <c r="G71" s="42"/>
      <c r="H71" s="57"/>
      <c r="I71" s="36" t="s">
        <v>12</v>
      </c>
      <c r="J71" s="57"/>
      <c r="K71" s="42"/>
      <c r="L71" s="42"/>
      <c r="M71" s="42"/>
      <c r="N71" s="42"/>
      <c r="O71" s="42"/>
      <c r="P71" s="57"/>
      <c r="Q71" s="42"/>
      <c r="R71" s="42"/>
      <c r="S71" s="42"/>
      <c r="T71" s="42"/>
      <c r="U71" s="57"/>
      <c r="V71" s="42"/>
      <c r="W71" s="42"/>
      <c r="X71" s="42"/>
      <c r="Y71" s="57"/>
      <c r="Z71" s="39"/>
      <c r="AA71" s="39"/>
      <c r="AB71" s="45"/>
      <c r="AC71" s="39"/>
      <c r="AD71" s="39"/>
      <c r="AE71" s="39"/>
      <c r="AF71" s="58"/>
      <c r="AG71" s="6" t="s">
        <v>213</v>
      </c>
      <c r="AH71" s="6" t="s">
        <v>214</v>
      </c>
      <c r="AI71" s="6" t="s">
        <v>57</v>
      </c>
      <c r="AJ71" s="6" t="s">
        <v>58</v>
      </c>
      <c r="AK71" s="8">
        <v>45809</v>
      </c>
      <c r="AL71" s="6" t="s">
        <v>51</v>
      </c>
      <c r="AM71" s="12">
        <v>5</v>
      </c>
      <c r="AN71" s="56" t="s">
        <v>12</v>
      </c>
      <c r="AO71" s="91"/>
    </row>
    <row r="72" spans="1:41" ht="45" customHeight="1" x14ac:dyDescent="0.15">
      <c r="A72" s="36" t="s">
        <v>12</v>
      </c>
      <c r="B72" s="36" t="s">
        <v>12</v>
      </c>
      <c r="C72" s="36" t="s">
        <v>12</v>
      </c>
      <c r="D72" s="43"/>
      <c r="E72" s="43"/>
      <c r="F72" s="43"/>
      <c r="G72" s="43"/>
      <c r="H72" s="57"/>
      <c r="I72" s="36" t="s">
        <v>12</v>
      </c>
      <c r="J72" s="57"/>
      <c r="K72" s="43"/>
      <c r="L72" s="43"/>
      <c r="M72" s="43"/>
      <c r="N72" s="43"/>
      <c r="O72" s="43"/>
      <c r="P72" s="57"/>
      <c r="Q72" s="43"/>
      <c r="R72" s="43"/>
      <c r="S72" s="43"/>
      <c r="T72" s="43"/>
      <c r="U72" s="57"/>
      <c r="V72" s="43"/>
      <c r="W72" s="43"/>
      <c r="X72" s="43"/>
      <c r="Y72" s="57"/>
      <c r="Z72" s="40"/>
      <c r="AA72" s="40"/>
      <c r="AB72" s="46"/>
      <c r="AC72" s="40"/>
      <c r="AD72" s="40"/>
      <c r="AE72" s="40"/>
      <c r="AF72" s="58"/>
      <c r="AG72" s="6" t="s">
        <v>215</v>
      </c>
      <c r="AH72" s="6" t="s">
        <v>212</v>
      </c>
      <c r="AI72" s="6" t="s">
        <v>49</v>
      </c>
      <c r="AJ72" s="6" t="s">
        <v>58</v>
      </c>
      <c r="AK72" s="8">
        <v>45846</v>
      </c>
      <c r="AL72" s="6" t="s">
        <v>51</v>
      </c>
      <c r="AM72" s="12">
        <v>30</v>
      </c>
      <c r="AN72" s="56" t="s">
        <v>12</v>
      </c>
      <c r="AO72" s="91"/>
    </row>
    <row r="73" spans="1:41" ht="30" customHeight="1" x14ac:dyDescent="0.15">
      <c r="A73" s="35" t="s">
        <v>216</v>
      </c>
      <c r="B73" s="35" t="s">
        <v>191</v>
      </c>
      <c r="C73" s="35" t="s">
        <v>46</v>
      </c>
      <c r="D73" s="41"/>
      <c r="E73" s="41"/>
      <c r="F73" s="41"/>
      <c r="G73" s="41"/>
      <c r="H73" s="57"/>
      <c r="I73" s="36" t="s">
        <v>12</v>
      </c>
      <c r="J73" s="57"/>
      <c r="K73" s="41"/>
      <c r="L73" s="41"/>
      <c r="M73" s="41"/>
      <c r="N73" s="41"/>
      <c r="O73" s="41"/>
      <c r="P73" s="57"/>
      <c r="Q73" s="41"/>
      <c r="R73" s="41"/>
      <c r="S73" s="41"/>
      <c r="T73" s="41"/>
      <c r="U73" s="57"/>
      <c r="V73" s="41"/>
      <c r="W73" s="41"/>
      <c r="X73" s="41"/>
      <c r="Y73" s="57"/>
      <c r="Z73" s="7" t="s">
        <v>12</v>
      </c>
      <c r="AA73" s="7" t="s">
        <v>12</v>
      </c>
      <c r="AB73" s="7" t="s">
        <v>12</v>
      </c>
      <c r="AC73" s="7" t="s">
        <v>12</v>
      </c>
      <c r="AD73" s="7" t="s">
        <v>12</v>
      </c>
      <c r="AE73" s="7" t="s">
        <v>12</v>
      </c>
      <c r="AF73" s="57"/>
      <c r="AG73" s="6" t="s">
        <v>217</v>
      </c>
      <c r="AH73" s="6" t="s">
        <v>116</v>
      </c>
      <c r="AI73" s="6" t="s">
        <v>49</v>
      </c>
      <c r="AJ73" s="6" t="s">
        <v>58</v>
      </c>
      <c r="AK73" s="8">
        <v>45730</v>
      </c>
      <c r="AL73" s="6" t="s">
        <v>51</v>
      </c>
      <c r="AM73" s="12">
        <v>30</v>
      </c>
      <c r="AN73" s="88">
        <v>20</v>
      </c>
      <c r="AO73" s="91">
        <f>H73+J73+P73+U73+Y73+AF73+AM73+AM74+AN73</f>
        <v>80</v>
      </c>
    </row>
    <row r="74" spans="1:41" ht="30" customHeight="1" x14ac:dyDescent="0.15">
      <c r="A74" s="36" t="s">
        <v>12</v>
      </c>
      <c r="B74" s="36" t="s">
        <v>12</v>
      </c>
      <c r="C74" s="36" t="s">
        <v>12</v>
      </c>
      <c r="D74" s="43"/>
      <c r="E74" s="43"/>
      <c r="F74" s="43"/>
      <c r="G74" s="43"/>
      <c r="H74" s="57"/>
      <c r="I74" s="36" t="s">
        <v>12</v>
      </c>
      <c r="J74" s="57"/>
      <c r="K74" s="43"/>
      <c r="L74" s="43"/>
      <c r="M74" s="43"/>
      <c r="N74" s="43"/>
      <c r="O74" s="43"/>
      <c r="P74" s="57"/>
      <c r="Q74" s="43"/>
      <c r="R74" s="43"/>
      <c r="S74" s="43"/>
      <c r="T74" s="43"/>
      <c r="U74" s="57"/>
      <c r="V74" s="43"/>
      <c r="W74" s="43"/>
      <c r="X74" s="43"/>
      <c r="Y74" s="57"/>
      <c r="Z74" s="7" t="s">
        <v>12</v>
      </c>
      <c r="AA74" s="7" t="s">
        <v>12</v>
      </c>
      <c r="AB74" s="7" t="s">
        <v>12</v>
      </c>
      <c r="AC74" s="7" t="s">
        <v>12</v>
      </c>
      <c r="AD74" s="7" t="s">
        <v>12</v>
      </c>
      <c r="AE74" s="7" t="s">
        <v>12</v>
      </c>
      <c r="AF74" s="57"/>
      <c r="AG74" s="6" t="s">
        <v>218</v>
      </c>
      <c r="AH74" s="6" t="s">
        <v>116</v>
      </c>
      <c r="AI74" s="6" t="s">
        <v>49</v>
      </c>
      <c r="AJ74" s="6" t="s">
        <v>58</v>
      </c>
      <c r="AK74" s="8">
        <v>45859</v>
      </c>
      <c r="AL74" s="6" t="s">
        <v>51</v>
      </c>
      <c r="AM74" s="12">
        <v>30</v>
      </c>
      <c r="AN74" s="56" t="s">
        <v>12</v>
      </c>
      <c r="AO74" s="91"/>
    </row>
    <row r="75" spans="1:41" ht="60" customHeight="1" x14ac:dyDescent="0.15">
      <c r="A75" s="35" t="s">
        <v>219</v>
      </c>
      <c r="B75" s="35" t="s">
        <v>191</v>
      </c>
      <c r="C75" s="35" t="s">
        <v>46</v>
      </c>
      <c r="D75" s="41"/>
      <c r="E75" s="41"/>
      <c r="F75" s="41"/>
      <c r="G75" s="41"/>
      <c r="H75" s="57"/>
      <c r="I75" s="36" t="s">
        <v>12</v>
      </c>
      <c r="J75" s="57"/>
      <c r="K75" s="41"/>
      <c r="L75" s="41"/>
      <c r="M75" s="41"/>
      <c r="N75" s="41"/>
      <c r="O75" s="41"/>
      <c r="P75" s="57"/>
      <c r="Q75" s="41"/>
      <c r="R75" s="41"/>
      <c r="S75" s="41"/>
      <c r="T75" s="41"/>
      <c r="U75" s="57"/>
      <c r="V75" s="41"/>
      <c r="W75" s="41"/>
      <c r="X75" s="41"/>
      <c r="Y75" s="57"/>
      <c r="Z75" s="7" t="s">
        <v>12</v>
      </c>
      <c r="AA75" s="7" t="s">
        <v>12</v>
      </c>
      <c r="AB75" s="7" t="s">
        <v>12</v>
      </c>
      <c r="AC75" s="7" t="s">
        <v>12</v>
      </c>
      <c r="AD75" s="7" t="s">
        <v>12</v>
      </c>
      <c r="AE75" s="7" t="s">
        <v>12</v>
      </c>
      <c r="AF75" s="57"/>
      <c r="AG75" s="6" t="s">
        <v>220</v>
      </c>
      <c r="AH75" s="6" t="s">
        <v>116</v>
      </c>
      <c r="AI75" s="6" t="s">
        <v>49</v>
      </c>
      <c r="AJ75" s="6" t="s">
        <v>58</v>
      </c>
      <c r="AK75" s="8">
        <v>45862</v>
      </c>
      <c r="AL75" s="6" t="s">
        <v>51</v>
      </c>
      <c r="AM75" s="12">
        <v>30</v>
      </c>
      <c r="AN75" s="88">
        <v>20</v>
      </c>
      <c r="AO75" s="91">
        <f>H75+J75+P75+U75+Y75+AF75+AM75+AM76+AM77+AM78+AM79+AN75</f>
        <v>110</v>
      </c>
    </row>
    <row r="76" spans="1:41" ht="45" customHeight="1" x14ac:dyDescent="0.15">
      <c r="A76" s="36" t="s">
        <v>12</v>
      </c>
      <c r="B76" s="36" t="s">
        <v>12</v>
      </c>
      <c r="C76" s="36" t="s">
        <v>12</v>
      </c>
      <c r="D76" s="42"/>
      <c r="E76" s="42"/>
      <c r="F76" s="42"/>
      <c r="G76" s="42"/>
      <c r="H76" s="57"/>
      <c r="I76" s="36" t="s">
        <v>12</v>
      </c>
      <c r="J76" s="57"/>
      <c r="K76" s="42"/>
      <c r="L76" s="42"/>
      <c r="M76" s="42"/>
      <c r="N76" s="42"/>
      <c r="O76" s="42"/>
      <c r="P76" s="57"/>
      <c r="Q76" s="42"/>
      <c r="R76" s="42"/>
      <c r="S76" s="42"/>
      <c r="T76" s="42"/>
      <c r="U76" s="57"/>
      <c r="V76" s="42"/>
      <c r="W76" s="42"/>
      <c r="X76" s="42"/>
      <c r="Y76" s="57"/>
      <c r="Z76" s="7" t="s">
        <v>12</v>
      </c>
      <c r="AA76" s="7" t="s">
        <v>12</v>
      </c>
      <c r="AB76" s="7" t="s">
        <v>12</v>
      </c>
      <c r="AC76" s="7" t="s">
        <v>12</v>
      </c>
      <c r="AD76" s="7" t="s">
        <v>12</v>
      </c>
      <c r="AE76" s="7" t="s">
        <v>12</v>
      </c>
      <c r="AF76" s="57"/>
      <c r="AG76" s="6" t="s">
        <v>221</v>
      </c>
      <c r="AH76" s="6" t="s">
        <v>116</v>
      </c>
      <c r="AI76" s="6" t="s">
        <v>49</v>
      </c>
      <c r="AJ76" s="6" t="s">
        <v>50</v>
      </c>
      <c r="AK76" s="8">
        <v>45899</v>
      </c>
      <c r="AL76" s="6" t="s">
        <v>51</v>
      </c>
      <c r="AM76" s="12">
        <v>30</v>
      </c>
      <c r="AN76" s="56" t="s">
        <v>12</v>
      </c>
      <c r="AO76" s="91"/>
    </row>
    <row r="77" spans="1:41" ht="30" customHeight="1" x14ac:dyDescent="0.15">
      <c r="A77" s="36" t="s">
        <v>12</v>
      </c>
      <c r="B77" s="36" t="s">
        <v>12</v>
      </c>
      <c r="C77" s="36" t="s">
        <v>12</v>
      </c>
      <c r="D77" s="42"/>
      <c r="E77" s="42"/>
      <c r="F77" s="42"/>
      <c r="G77" s="42"/>
      <c r="H77" s="57"/>
      <c r="I77" s="36" t="s">
        <v>12</v>
      </c>
      <c r="J77" s="57"/>
      <c r="K77" s="42"/>
      <c r="L77" s="42"/>
      <c r="M77" s="42"/>
      <c r="N77" s="42"/>
      <c r="O77" s="42"/>
      <c r="P77" s="57"/>
      <c r="Q77" s="42"/>
      <c r="R77" s="42"/>
      <c r="S77" s="42"/>
      <c r="T77" s="42"/>
      <c r="U77" s="57"/>
      <c r="V77" s="42"/>
      <c r="W77" s="42"/>
      <c r="X77" s="42"/>
      <c r="Y77" s="57"/>
      <c r="Z77" s="7" t="s">
        <v>12</v>
      </c>
      <c r="AA77" s="7" t="s">
        <v>12</v>
      </c>
      <c r="AB77" s="7" t="s">
        <v>12</v>
      </c>
      <c r="AC77" s="7" t="s">
        <v>12</v>
      </c>
      <c r="AD77" s="7" t="s">
        <v>12</v>
      </c>
      <c r="AE77" s="7" t="s">
        <v>12</v>
      </c>
      <c r="AF77" s="57"/>
      <c r="AG77" s="6" t="s">
        <v>222</v>
      </c>
      <c r="AH77" s="6" t="s">
        <v>223</v>
      </c>
      <c r="AI77" s="24" t="s">
        <v>224</v>
      </c>
      <c r="AJ77" s="6" t="s">
        <v>50</v>
      </c>
      <c r="AK77" s="8">
        <v>45838</v>
      </c>
      <c r="AL77" s="6" t="s">
        <v>51</v>
      </c>
      <c r="AM77" s="12">
        <v>20</v>
      </c>
      <c r="AN77" s="56" t="s">
        <v>12</v>
      </c>
      <c r="AO77" s="91"/>
    </row>
    <row r="78" spans="1:41" ht="30" customHeight="1" x14ac:dyDescent="0.15">
      <c r="A78" s="36" t="s">
        <v>12</v>
      </c>
      <c r="B78" s="36" t="s">
        <v>12</v>
      </c>
      <c r="C78" s="36" t="s">
        <v>12</v>
      </c>
      <c r="D78" s="42"/>
      <c r="E78" s="42"/>
      <c r="F78" s="42"/>
      <c r="G78" s="42"/>
      <c r="H78" s="57"/>
      <c r="I78" s="36" t="s">
        <v>12</v>
      </c>
      <c r="J78" s="57"/>
      <c r="K78" s="42"/>
      <c r="L78" s="42"/>
      <c r="M78" s="42"/>
      <c r="N78" s="42"/>
      <c r="O78" s="42"/>
      <c r="P78" s="57"/>
      <c r="Q78" s="42"/>
      <c r="R78" s="42"/>
      <c r="S78" s="42"/>
      <c r="T78" s="42"/>
      <c r="U78" s="57"/>
      <c r="V78" s="42"/>
      <c r="W78" s="42"/>
      <c r="X78" s="42"/>
      <c r="Y78" s="57"/>
      <c r="Z78" s="7" t="s">
        <v>12</v>
      </c>
      <c r="AA78" s="7" t="s">
        <v>12</v>
      </c>
      <c r="AB78" s="7" t="s">
        <v>12</v>
      </c>
      <c r="AC78" s="7" t="s">
        <v>12</v>
      </c>
      <c r="AD78" s="7" t="s">
        <v>12</v>
      </c>
      <c r="AE78" s="7" t="s">
        <v>12</v>
      </c>
      <c r="AF78" s="57"/>
      <c r="AG78" s="6" t="s">
        <v>225</v>
      </c>
      <c r="AH78" s="6" t="s">
        <v>226</v>
      </c>
      <c r="AI78" s="6" t="s">
        <v>57</v>
      </c>
      <c r="AJ78" s="6" t="s">
        <v>58</v>
      </c>
      <c r="AK78" s="8">
        <v>45746</v>
      </c>
      <c r="AL78" s="6" t="s">
        <v>51</v>
      </c>
      <c r="AM78" s="12">
        <v>5</v>
      </c>
      <c r="AN78" s="56" t="s">
        <v>12</v>
      </c>
      <c r="AO78" s="91"/>
    </row>
    <row r="79" spans="1:41" ht="45" customHeight="1" x14ac:dyDescent="0.15">
      <c r="A79" s="36" t="s">
        <v>12</v>
      </c>
      <c r="B79" s="36" t="s">
        <v>12</v>
      </c>
      <c r="C79" s="36" t="s">
        <v>12</v>
      </c>
      <c r="D79" s="43"/>
      <c r="E79" s="43"/>
      <c r="F79" s="43"/>
      <c r="G79" s="43"/>
      <c r="H79" s="57"/>
      <c r="I79" s="36" t="s">
        <v>12</v>
      </c>
      <c r="J79" s="57"/>
      <c r="K79" s="43"/>
      <c r="L79" s="43"/>
      <c r="M79" s="43"/>
      <c r="N79" s="43"/>
      <c r="O79" s="43"/>
      <c r="P79" s="57"/>
      <c r="Q79" s="43"/>
      <c r="R79" s="43"/>
      <c r="S79" s="43"/>
      <c r="T79" s="43"/>
      <c r="U79" s="57"/>
      <c r="V79" s="43"/>
      <c r="W79" s="43"/>
      <c r="X79" s="43"/>
      <c r="Y79" s="57"/>
      <c r="Z79" s="7" t="s">
        <v>12</v>
      </c>
      <c r="AA79" s="7" t="s">
        <v>12</v>
      </c>
      <c r="AB79" s="7" t="s">
        <v>12</v>
      </c>
      <c r="AC79" s="7" t="s">
        <v>12</v>
      </c>
      <c r="AD79" s="7" t="s">
        <v>12</v>
      </c>
      <c r="AE79" s="7" t="s">
        <v>12</v>
      </c>
      <c r="AF79" s="57"/>
      <c r="AG79" s="6" t="s">
        <v>227</v>
      </c>
      <c r="AH79" s="6" t="s">
        <v>214</v>
      </c>
      <c r="AI79" s="6" t="s">
        <v>57</v>
      </c>
      <c r="AJ79" s="6" t="s">
        <v>58</v>
      </c>
      <c r="AK79" s="8">
        <v>45814</v>
      </c>
      <c r="AL79" s="6" t="s">
        <v>51</v>
      </c>
      <c r="AM79" s="12">
        <v>5</v>
      </c>
      <c r="AN79" s="56" t="s">
        <v>12</v>
      </c>
      <c r="AO79" s="91"/>
    </row>
    <row r="80" spans="1:41" ht="15" customHeight="1" x14ac:dyDescent="0.15">
      <c r="A80" s="6" t="s">
        <v>228</v>
      </c>
      <c r="B80" s="6" t="s">
        <v>191</v>
      </c>
      <c r="C80" s="6" t="s">
        <v>46</v>
      </c>
      <c r="D80" s="8">
        <v>45536</v>
      </c>
      <c r="E80" s="8">
        <v>45900</v>
      </c>
      <c r="F80" s="6" t="s">
        <v>67</v>
      </c>
      <c r="G80" s="6" t="s">
        <v>68</v>
      </c>
      <c r="H80" s="12">
        <v>2</v>
      </c>
      <c r="I80" s="7" t="s">
        <v>12</v>
      </c>
      <c r="J80" s="10"/>
      <c r="K80" s="7"/>
      <c r="L80" s="7"/>
      <c r="M80" s="7"/>
      <c r="N80" s="7"/>
      <c r="O80" s="7"/>
      <c r="P80" s="10"/>
      <c r="Q80" s="7"/>
      <c r="R80" s="7"/>
      <c r="S80" s="7"/>
      <c r="T80" s="7"/>
      <c r="U80" s="10"/>
      <c r="V80" s="7"/>
      <c r="W80" s="7"/>
      <c r="X80" s="7"/>
      <c r="Y80" s="10"/>
      <c r="Z80" s="6" t="s">
        <v>229</v>
      </c>
      <c r="AA80" s="6" t="s">
        <v>230</v>
      </c>
      <c r="AB80" s="8">
        <v>45727</v>
      </c>
      <c r="AC80" s="6" t="s">
        <v>208</v>
      </c>
      <c r="AD80" s="6" t="s">
        <v>51</v>
      </c>
      <c r="AE80" s="6" t="s">
        <v>185</v>
      </c>
      <c r="AF80" s="12">
        <v>5</v>
      </c>
      <c r="AG80" s="7"/>
      <c r="AH80" s="7"/>
      <c r="AI80" s="7"/>
      <c r="AJ80" s="7"/>
      <c r="AK80" s="7"/>
      <c r="AL80" s="7"/>
      <c r="AM80" s="12"/>
      <c r="AN80" s="18">
        <v>20</v>
      </c>
      <c r="AO80" s="19">
        <f>H80+J80+P80+U80+Y80+AF80+AM80+AN80</f>
        <v>27</v>
      </c>
    </row>
    <row r="81" spans="1:41" ht="45" customHeight="1" x14ac:dyDescent="0.15">
      <c r="A81" s="37" t="s">
        <v>231</v>
      </c>
      <c r="B81" s="35" t="s">
        <v>191</v>
      </c>
      <c r="C81" s="35" t="s">
        <v>46</v>
      </c>
      <c r="D81" s="41" t="s">
        <v>12</v>
      </c>
      <c r="E81" s="41" t="s">
        <v>12</v>
      </c>
      <c r="F81" s="41" t="s">
        <v>12</v>
      </c>
      <c r="G81" s="41" t="s">
        <v>12</v>
      </c>
      <c r="H81" s="57"/>
      <c r="I81" s="35" t="s">
        <v>51</v>
      </c>
      <c r="J81" s="58">
        <v>2</v>
      </c>
      <c r="K81" s="8">
        <v>45566</v>
      </c>
      <c r="L81" s="20" t="s">
        <v>232</v>
      </c>
      <c r="M81" s="6" t="s">
        <v>233</v>
      </c>
      <c r="N81" s="6" t="s">
        <v>101</v>
      </c>
      <c r="O81" s="6" t="s">
        <v>102</v>
      </c>
      <c r="P81" s="13">
        <v>15</v>
      </c>
      <c r="Q81" s="41"/>
      <c r="R81" s="41"/>
      <c r="S81" s="41"/>
      <c r="T81" s="41"/>
      <c r="U81" s="57"/>
      <c r="V81" s="41"/>
      <c r="W81" s="41"/>
      <c r="X81" s="41"/>
      <c r="Y81" s="57"/>
      <c r="Z81" s="38" t="s">
        <v>234</v>
      </c>
      <c r="AA81" s="38" t="s">
        <v>235</v>
      </c>
      <c r="AB81" s="44">
        <v>45874</v>
      </c>
      <c r="AC81" s="38" t="s">
        <v>208</v>
      </c>
      <c r="AD81" s="38" t="s">
        <v>145</v>
      </c>
      <c r="AE81" s="38" t="s">
        <v>185</v>
      </c>
      <c r="AF81" s="85">
        <v>2.5</v>
      </c>
      <c r="AG81" s="6" t="s">
        <v>236</v>
      </c>
      <c r="AH81" s="6" t="s">
        <v>48</v>
      </c>
      <c r="AI81" s="6" t="s">
        <v>49</v>
      </c>
      <c r="AJ81" s="6" t="s">
        <v>58</v>
      </c>
      <c r="AK81" s="8">
        <v>45899</v>
      </c>
      <c r="AL81" s="6" t="s">
        <v>51</v>
      </c>
      <c r="AM81" s="12">
        <v>30</v>
      </c>
      <c r="AN81" s="88">
        <v>20</v>
      </c>
      <c r="AO81" s="91">
        <f>H81+J81+P81+P82+P83+P84+U81+Y81+AF81+AM81+AM82+AM83+AM84+AN81</f>
        <v>143</v>
      </c>
    </row>
    <row r="82" spans="1:41" ht="60" customHeight="1" x14ac:dyDescent="0.15">
      <c r="A82" s="36" t="s">
        <v>12</v>
      </c>
      <c r="B82" s="36" t="s">
        <v>12</v>
      </c>
      <c r="C82" s="36" t="s">
        <v>12</v>
      </c>
      <c r="D82" s="42"/>
      <c r="E82" s="42"/>
      <c r="F82" s="42"/>
      <c r="G82" s="42"/>
      <c r="H82" s="57"/>
      <c r="I82" s="36" t="s">
        <v>12</v>
      </c>
      <c r="J82" s="58"/>
      <c r="K82" s="8">
        <v>45889</v>
      </c>
      <c r="L82" s="6" t="s">
        <v>237</v>
      </c>
      <c r="M82" s="6" t="s">
        <v>100</v>
      </c>
      <c r="N82" s="6" t="s">
        <v>101</v>
      </c>
      <c r="O82" s="6" t="s">
        <v>106</v>
      </c>
      <c r="P82" s="13">
        <v>7.5</v>
      </c>
      <c r="Q82" s="42"/>
      <c r="R82" s="42"/>
      <c r="S82" s="42"/>
      <c r="T82" s="42"/>
      <c r="U82" s="57"/>
      <c r="V82" s="42"/>
      <c r="W82" s="42"/>
      <c r="X82" s="42"/>
      <c r="Y82" s="57"/>
      <c r="Z82" s="39"/>
      <c r="AA82" s="39"/>
      <c r="AB82" s="45"/>
      <c r="AC82" s="39"/>
      <c r="AD82" s="39"/>
      <c r="AE82" s="39"/>
      <c r="AF82" s="85"/>
      <c r="AG82" s="6" t="s">
        <v>238</v>
      </c>
      <c r="AH82" s="6" t="s">
        <v>48</v>
      </c>
      <c r="AI82" s="6" t="s">
        <v>49</v>
      </c>
      <c r="AJ82" s="6" t="s">
        <v>58</v>
      </c>
      <c r="AK82" s="8">
        <v>45769</v>
      </c>
      <c r="AL82" s="6" t="s">
        <v>51</v>
      </c>
      <c r="AM82" s="12">
        <v>30</v>
      </c>
      <c r="AN82" s="56" t="s">
        <v>12</v>
      </c>
      <c r="AO82" s="91"/>
    </row>
    <row r="83" spans="1:41" ht="45" customHeight="1" x14ac:dyDescent="0.15">
      <c r="A83" s="36" t="s">
        <v>12</v>
      </c>
      <c r="B83" s="36" t="s">
        <v>12</v>
      </c>
      <c r="C83" s="36" t="s">
        <v>12</v>
      </c>
      <c r="D83" s="42"/>
      <c r="E83" s="42"/>
      <c r="F83" s="42"/>
      <c r="G83" s="42"/>
      <c r="H83" s="57"/>
      <c r="I83" s="36" t="s">
        <v>12</v>
      </c>
      <c r="J83" s="58"/>
      <c r="K83" s="8">
        <v>45560</v>
      </c>
      <c r="L83" s="6" t="s">
        <v>239</v>
      </c>
      <c r="M83" s="6" t="s">
        <v>240</v>
      </c>
      <c r="N83" s="6" t="s">
        <v>101</v>
      </c>
      <c r="O83" s="6" t="s">
        <v>102</v>
      </c>
      <c r="P83" s="13">
        <v>5</v>
      </c>
      <c r="Q83" s="42"/>
      <c r="R83" s="42"/>
      <c r="S83" s="42"/>
      <c r="T83" s="42"/>
      <c r="U83" s="57"/>
      <c r="V83" s="42"/>
      <c r="W83" s="42"/>
      <c r="X83" s="42"/>
      <c r="Y83" s="57"/>
      <c r="Z83" s="39"/>
      <c r="AA83" s="39"/>
      <c r="AB83" s="45"/>
      <c r="AC83" s="39"/>
      <c r="AD83" s="39"/>
      <c r="AE83" s="39"/>
      <c r="AF83" s="85"/>
      <c r="AG83" s="6" t="s">
        <v>241</v>
      </c>
      <c r="AH83" s="6" t="s">
        <v>242</v>
      </c>
      <c r="AI83" s="6" t="s">
        <v>62</v>
      </c>
      <c r="AJ83" s="6" t="s">
        <v>58</v>
      </c>
      <c r="AK83" s="8">
        <v>45878</v>
      </c>
      <c r="AL83" s="6" t="s">
        <v>51</v>
      </c>
      <c r="AM83" s="12">
        <v>25</v>
      </c>
      <c r="AN83" s="56" t="s">
        <v>12</v>
      </c>
      <c r="AO83" s="91"/>
    </row>
    <row r="84" spans="1:41" ht="30" customHeight="1" x14ac:dyDescent="0.15">
      <c r="A84" s="36" t="s">
        <v>12</v>
      </c>
      <c r="B84" s="36" t="s">
        <v>12</v>
      </c>
      <c r="C84" s="36" t="s">
        <v>12</v>
      </c>
      <c r="D84" s="43"/>
      <c r="E84" s="43"/>
      <c r="F84" s="43"/>
      <c r="G84" s="43"/>
      <c r="H84" s="57"/>
      <c r="I84" s="36" t="s">
        <v>12</v>
      </c>
      <c r="J84" s="58"/>
      <c r="K84" s="8">
        <v>45889</v>
      </c>
      <c r="L84" s="6" t="s">
        <v>237</v>
      </c>
      <c r="M84" s="6" t="s">
        <v>100</v>
      </c>
      <c r="N84" s="6" t="s">
        <v>105</v>
      </c>
      <c r="O84" s="6" t="s">
        <v>106</v>
      </c>
      <c r="P84" s="13">
        <v>1</v>
      </c>
      <c r="Q84" s="43"/>
      <c r="R84" s="43"/>
      <c r="S84" s="43"/>
      <c r="T84" s="43"/>
      <c r="U84" s="57"/>
      <c r="V84" s="43"/>
      <c r="W84" s="43"/>
      <c r="X84" s="43"/>
      <c r="Y84" s="57"/>
      <c r="Z84" s="40"/>
      <c r="AA84" s="40"/>
      <c r="AB84" s="46"/>
      <c r="AC84" s="40"/>
      <c r="AD84" s="40"/>
      <c r="AE84" s="40"/>
      <c r="AF84" s="85"/>
      <c r="AG84" s="6" t="s">
        <v>243</v>
      </c>
      <c r="AH84" s="6" t="s">
        <v>149</v>
      </c>
      <c r="AI84" s="17" t="s">
        <v>160</v>
      </c>
      <c r="AJ84" s="6" t="s">
        <v>58</v>
      </c>
      <c r="AK84" s="8">
        <v>45838</v>
      </c>
      <c r="AL84" s="6" t="s">
        <v>51</v>
      </c>
      <c r="AM84" s="12">
        <v>5</v>
      </c>
      <c r="AN84" s="56" t="s">
        <v>12</v>
      </c>
      <c r="AO84" s="91"/>
    </row>
    <row r="85" spans="1:41" ht="45" customHeight="1" x14ac:dyDescent="0.15">
      <c r="A85" s="35" t="s">
        <v>244</v>
      </c>
      <c r="B85" s="35" t="s">
        <v>191</v>
      </c>
      <c r="C85" s="35" t="s">
        <v>46</v>
      </c>
      <c r="D85" s="41" t="s">
        <v>12</v>
      </c>
      <c r="E85" s="41" t="s">
        <v>12</v>
      </c>
      <c r="F85" s="41" t="s">
        <v>12</v>
      </c>
      <c r="G85" s="41" t="s">
        <v>12</v>
      </c>
      <c r="H85" s="57"/>
      <c r="I85" s="36" t="s">
        <v>12</v>
      </c>
      <c r="J85" s="57"/>
      <c r="K85" s="41"/>
      <c r="L85" s="41"/>
      <c r="M85" s="41"/>
      <c r="N85" s="41"/>
      <c r="O85" s="41"/>
      <c r="P85" s="57"/>
      <c r="Q85" s="41"/>
      <c r="R85" s="41"/>
      <c r="S85" s="41"/>
      <c r="T85" s="41"/>
      <c r="U85" s="57"/>
      <c r="V85" s="41"/>
      <c r="W85" s="41"/>
      <c r="X85" s="41"/>
      <c r="Y85" s="57"/>
      <c r="Z85" s="41"/>
      <c r="AA85" s="41"/>
      <c r="AB85" s="41"/>
      <c r="AC85" s="41"/>
      <c r="AD85" s="41"/>
      <c r="AE85" s="41"/>
      <c r="AF85" s="57"/>
      <c r="AG85" s="6" t="s">
        <v>245</v>
      </c>
      <c r="AH85" s="6" t="s">
        <v>164</v>
      </c>
      <c r="AI85" s="6" t="s">
        <v>62</v>
      </c>
      <c r="AJ85" s="6" t="s">
        <v>58</v>
      </c>
      <c r="AK85" s="8">
        <v>45778</v>
      </c>
      <c r="AL85" s="6" t="s">
        <v>51</v>
      </c>
      <c r="AM85" s="12">
        <v>25</v>
      </c>
      <c r="AN85" s="88">
        <v>20</v>
      </c>
      <c r="AO85" s="91">
        <f>H85+J85+P85+U85+Y85+AF85+AM85+AM86+AN85</f>
        <v>50</v>
      </c>
    </row>
    <row r="86" spans="1:41" ht="45" customHeight="1" x14ac:dyDescent="0.15">
      <c r="A86" s="36" t="s">
        <v>12</v>
      </c>
      <c r="B86" s="36" t="s">
        <v>12</v>
      </c>
      <c r="C86" s="36" t="s">
        <v>12</v>
      </c>
      <c r="D86" s="43"/>
      <c r="E86" s="43"/>
      <c r="F86" s="43"/>
      <c r="G86" s="43"/>
      <c r="H86" s="57"/>
      <c r="I86" s="36" t="s">
        <v>12</v>
      </c>
      <c r="J86" s="57"/>
      <c r="K86" s="43"/>
      <c r="L86" s="43"/>
      <c r="M86" s="43"/>
      <c r="N86" s="43"/>
      <c r="O86" s="43"/>
      <c r="P86" s="57"/>
      <c r="Q86" s="43"/>
      <c r="R86" s="43"/>
      <c r="S86" s="43"/>
      <c r="T86" s="43"/>
      <c r="U86" s="57"/>
      <c r="V86" s="43"/>
      <c r="W86" s="43"/>
      <c r="X86" s="43"/>
      <c r="Y86" s="57"/>
      <c r="Z86" s="43"/>
      <c r="AA86" s="43"/>
      <c r="AB86" s="43"/>
      <c r="AC86" s="43"/>
      <c r="AD86" s="43"/>
      <c r="AE86" s="43"/>
      <c r="AF86" s="57"/>
      <c r="AG86" s="6" t="s">
        <v>246</v>
      </c>
      <c r="AH86" s="6" t="s">
        <v>247</v>
      </c>
      <c r="AI86" s="6" t="s">
        <v>57</v>
      </c>
      <c r="AJ86" s="6" t="s">
        <v>58</v>
      </c>
      <c r="AK86" s="8">
        <v>45765</v>
      </c>
      <c r="AL86" s="6" t="s">
        <v>51</v>
      </c>
      <c r="AM86" s="12">
        <v>5</v>
      </c>
      <c r="AN86" s="56" t="s">
        <v>12</v>
      </c>
      <c r="AO86" s="91"/>
    </row>
    <row r="87" spans="1:41" ht="45" customHeight="1" x14ac:dyDescent="0.15">
      <c r="A87" s="35" t="s">
        <v>248</v>
      </c>
      <c r="B87" s="35" t="s">
        <v>191</v>
      </c>
      <c r="C87" s="35" t="s">
        <v>46</v>
      </c>
      <c r="D87" s="41"/>
      <c r="E87" s="41"/>
      <c r="F87" s="41"/>
      <c r="G87" s="41"/>
      <c r="H87" s="57"/>
      <c r="I87" s="59" t="s">
        <v>51</v>
      </c>
      <c r="J87" s="61">
        <v>2</v>
      </c>
      <c r="K87" s="41"/>
      <c r="L87" s="41"/>
      <c r="M87" s="41"/>
      <c r="N87" s="41"/>
      <c r="O87" s="41"/>
      <c r="P87" s="57"/>
      <c r="Q87" s="41"/>
      <c r="R87" s="41"/>
      <c r="S87" s="41"/>
      <c r="T87" s="41"/>
      <c r="U87" s="57"/>
      <c r="V87" s="41"/>
      <c r="W87" s="41"/>
      <c r="X87" s="41"/>
      <c r="Y87" s="57"/>
      <c r="Z87" s="41"/>
      <c r="AA87" s="41"/>
      <c r="AB87" s="41"/>
      <c r="AC87" s="41"/>
      <c r="AD87" s="41"/>
      <c r="AE87" s="41"/>
      <c r="AF87" s="57"/>
      <c r="AG87" s="6" t="s">
        <v>249</v>
      </c>
      <c r="AH87" s="6" t="s">
        <v>250</v>
      </c>
      <c r="AI87" s="6" t="s">
        <v>49</v>
      </c>
      <c r="AJ87" s="6" t="s">
        <v>58</v>
      </c>
      <c r="AK87" s="8">
        <v>45544</v>
      </c>
      <c r="AL87" s="6" t="s">
        <v>51</v>
      </c>
      <c r="AM87" s="12">
        <v>30</v>
      </c>
      <c r="AN87" s="88">
        <v>20</v>
      </c>
      <c r="AO87" s="91">
        <f>H87+J87+P87+U87+Y87+AF87+AM87+AM88+AM89+AM90+AM91+AN87</f>
        <v>147</v>
      </c>
    </row>
    <row r="88" spans="1:41" ht="60" customHeight="1" x14ac:dyDescent="0.15">
      <c r="A88" s="36" t="s">
        <v>12</v>
      </c>
      <c r="B88" s="36" t="s">
        <v>12</v>
      </c>
      <c r="C88" s="36" t="s">
        <v>12</v>
      </c>
      <c r="D88" s="42"/>
      <c r="E88" s="42"/>
      <c r="F88" s="42"/>
      <c r="G88" s="42"/>
      <c r="H88" s="57"/>
      <c r="I88" s="60" t="s">
        <v>12</v>
      </c>
      <c r="J88" s="58"/>
      <c r="K88" s="42"/>
      <c r="L88" s="42"/>
      <c r="M88" s="42"/>
      <c r="N88" s="42"/>
      <c r="O88" s="42"/>
      <c r="P88" s="57"/>
      <c r="Q88" s="42"/>
      <c r="R88" s="42"/>
      <c r="S88" s="42"/>
      <c r="T88" s="42"/>
      <c r="U88" s="57"/>
      <c r="V88" s="42"/>
      <c r="W88" s="42"/>
      <c r="X88" s="42"/>
      <c r="Y88" s="57"/>
      <c r="Z88" s="42"/>
      <c r="AA88" s="42"/>
      <c r="AB88" s="42"/>
      <c r="AC88" s="42"/>
      <c r="AD88" s="42"/>
      <c r="AE88" s="42"/>
      <c r="AF88" s="57"/>
      <c r="AG88" s="6" t="s">
        <v>251</v>
      </c>
      <c r="AH88" s="6" t="s">
        <v>48</v>
      </c>
      <c r="AI88" s="6" t="s">
        <v>49</v>
      </c>
      <c r="AJ88" s="6" t="s">
        <v>58</v>
      </c>
      <c r="AK88" s="8">
        <v>45685</v>
      </c>
      <c r="AL88" s="6" t="s">
        <v>51</v>
      </c>
      <c r="AM88" s="12">
        <v>30</v>
      </c>
      <c r="AN88" s="56" t="s">
        <v>12</v>
      </c>
      <c r="AO88" s="91"/>
    </row>
    <row r="89" spans="1:41" ht="45" customHeight="1" x14ac:dyDescent="0.15">
      <c r="A89" s="36" t="s">
        <v>12</v>
      </c>
      <c r="B89" s="36" t="s">
        <v>12</v>
      </c>
      <c r="C89" s="36" t="s">
        <v>12</v>
      </c>
      <c r="D89" s="42"/>
      <c r="E89" s="42"/>
      <c r="F89" s="42"/>
      <c r="G89" s="42"/>
      <c r="H89" s="57"/>
      <c r="I89" s="60" t="s">
        <v>12</v>
      </c>
      <c r="J89" s="58"/>
      <c r="K89" s="42"/>
      <c r="L89" s="42"/>
      <c r="M89" s="42"/>
      <c r="N89" s="42"/>
      <c r="O89" s="42"/>
      <c r="P89" s="57"/>
      <c r="Q89" s="42"/>
      <c r="R89" s="42"/>
      <c r="S89" s="42"/>
      <c r="T89" s="42"/>
      <c r="U89" s="57"/>
      <c r="V89" s="42"/>
      <c r="W89" s="42"/>
      <c r="X89" s="42"/>
      <c r="Y89" s="57"/>
      <c r="Z89" s="42"/>
      <c r="AA89" s="42"/>
      <c r="AB89" s="42"/>
      <c r="AC89" s="42"/>
      <c r="AD89" s="42"/>
      <c r="AE89" s="42"/>
      <c r="AF89" s="57"/>
      <c r="AG89" s="6" t="s">
        <v>252</v>
      </c>
      <c r="AH89" s="6" t="s">
        <v>48</v>
      </c>
      <c r="AI89" s="6" t="s">
        <v>49</v>
      </c>
      <c r="AJ89" s="6" t="s">
        <v>58</v>
      </c>
      <c r="AK89" s="8">
        <v>45734</v>
      </c>
      <c r="AL89" s="6" t="s">
        <v>51</v>
      </c>
      <c r="AM89" s="12">
        <v>30</v>
      </c>
      <c r="AN89" s="56" t="s">
        <v>12</v>
      </c>
      <c r="AO89" s="91"/>
    </row>
    <row r="90" spans="1:41" ht="45" customHeight="1" x14ac:dyDescent="0.15">
      <c r="A90" s="36" t="s">
        <v>12</v>
      </c>
      <c r="B90" s="36" t="s">
        <v>12</v>
      </c>
      <c r="C90" s="36" t="s">
        <v>12</v>
      </c>
      <c r="D90" s="42"/>
      <c r="E90" s="42"/>
      <c r="F90" s="42"/>
      <c r="G90" s="42"/>
      <c r="H90" s="57"/>
      <c r="I90" s="60" t="s">
        <v>12</v>
      </c>
      <c r="J90" s="58"/>
      <c r="K90" s="42"/>
      <c r="L90" s="42"/>
      <c r="M90" s="42"/>
      <c r="N90" s="42"/>
      <c r="O90" s="42"/>
      <c r="P90" s="57"/>
      <c r="Q90" s="42"/>
      <c r="R90" s="42"/>
      <c r="S90" s="42"/>
      <c r="T90" s="42"/>
      <c r="U90" s="57"/>
      <c r="V90" s="42"/>
      <c r="W90" s="42"/>
      <c r="X90" s="42"/>
      <c r="Y90" s="57"/>
      <c r="Z90" s="42"/>
      <c r="AA90" s="42"/>
      <c r="AB90" s="42"/>
      <c r="AC90" s="42"/>
      <c r="AD90" s="42"/>
      <c r="AE90" s="42"/>
      <c r="AF90" s="57"/>
      <c r="AG90" s="6" t="s">
        <v>253</v>
      </c>
      <c r="AH90" s="6" t="s">
        <v>48</v>
      </c>
      <c r="AI90" s="6" t="s">
        <v>49</v>
      </c>
      <c r="AJ90" s="6" t="s">
        <v>58</v>
      </c>
      <c r="AK90" s="8">
        <v>45826</v>
      </c>
      <c r="AL90" s="6" t="s">
        <v>51</v>
      </c>
      <c r="AM90" s="12">
        <v>30</v>
      </c>
      <c r="AN90" s="56" t="s">
        <v>12</v>
      </c>
      <c r="AO90" s="91"/>
    </row>
    <row r="91" spans="1:41" ht="45" customHeight="1" x14ac:dyDescent="0.15">
      <c r="A91" s="36" t="s">
        <v>12</v>
      </c>
      <c r="B91" s="36" t="s">
        <v>12</v>
      </c>
      <c r="C91" s="36" t="s">
        <v>12</v>
      </c>
      <c r="D91" s="43"/>
      <c r="E91" s="43"/>
      <c r="F91" s="43"/>
      <c r="G91" s="43"/>
      <c r="H91" s="57"/>
      <c r="I91" s="60" t="s">
        <v>12</v>
      </c>
      <c r="J91" s="58"/>
      <c r="K91" s="43"/>
      <c r="L91" s="43"/>
      <c r="M91" s="43"/>
      <c r="N91" s="43"/>
      <c r="O91" s="43"/>
      <c r="P91" s="57"/>
      <c r="Q91" s="43"/>
      <c r="R91" s="43"/>
      <c r="S91" s="43"/>
      <c r="T91" s="43"/>
      <c r="U91" s="57"/>
      <c r="V91" s="43"/>
      <c r="W91" s="43"/>
      <c r="X91" s="43"/>
      <c r="Y91" s="57"/>
      <c r="Z91" s="43"/>
      <c r="AA91" s="43"/>
      <c r="AB91" s="43"/>
      <c r="AC91" s="43"/>
      <c r="AD91" s="43"/>
      <c r="AE91" s="43"/>
      <c r="AF91" s="57"/>
      <c r="AG91" s="6" t="s">
        <v>254</v>
      </c>
      <c r="AH91" s="6" t="s">
        <v>255</v>
      </c>
      <c r="AI91" s="6" t="s">
        <v>57</v>
      </c>
      <c r="AJ91" s="6" t="s">
        <v>58</v>
      </c>
      <c r="AK91" s="8">
        <v>45809</v>
      </c>
      <c r="AL91" s="6" t="s">
        <v>51</v>
      </c>
      <c r="AM91" s="12">
        <v>5</v>
      </c>
      <c r="AN91" s="56" t="s">
        <v>12</v>
      </c>
      <c r="AO91" s="91"/>
    </row>
    <row r="92" spans="1:41" ht="45" customHeight="1" x14ac:dyDescent="0.15">
      <c r="A92" s="35" t="s">
        <v>256</v>
      </c>
      <c r="B92" s="35" t="s">
        <v>191</v>
      </c>
      <c r="C92" s="35" t="s">
        <v>46</v>
      </c>
      <c r="D92" s="41"/>
      <c r="E92" s="41"/>
      <c r="F92" s="41"/>
      <c r="G92" s="41"/>
      <c r="H92" s="57"/>
      <c r="I92" s="36" t="s">
        <v>12</v>
      </c>
      <c r="J92" s="57"/>
      <c r="K92" s="41"/>
      <c r="L92" s="41"/>
      <c r="M92" s="41"/>
      <c r="N92" s="41"/>
      <c r="O92" s="41"/>
      <c r="P92" s="57"/>
      <c r="Q92" s="41"/>
      <c r="R92" s="41"/>
      <c r="S92" s="41"/>
      <c r="T92" s="41"/>
      <c r="U92" s="57"/>
      <c r="V92" s="41"/>
      <c r="W92" s="41"/>
      <c r="X92" s="41"/>
      <c r="Y92" s="57"/>
      <c r="Z92" s="41"/>
      <c r="AA92" s="41"/>
      <c r="AB92" s="41"/>
      <c r="AC92" s="41"/>
      <c r="AD92" s="41"/>
      <c r="AE92" s="41"/>
      <c r="AF92" s="57"/>
      <c r="AG92" s="6" t="s">
        <v>257</v>
      </c>
      <c r="AH92" s="6" t="s">
        <v>48</v>
      </c>
      <c r="AI92" s="6" t="s">
        <v>49</v>
      </c>
      <c r="AJ92" s="6" t="s">
        <v>58</v>
      </c>
      <c r="AK92" s="8">
        <v>45627</v>
      </c>
      <c r="AL92" s="6" t="s">
        <v>51</v>
      </c>
      <c r="AM92" s="12">
        <v>30</v>
      </c>
      <c r="AN92" s="88">
        <v>20</v>
      </c>
      <c r="AO92" s="91">
        <f>H92+J92+P92+U92+Y92+AF92+AM92+AM93+AM94+AN92</f>
        <v>77</v>
      </c>
    </row>
    <row r="93" spans="1:41" ht="45" customHeight="1" x14ac:dyDescent="0.15">
      <c r="A93" s="36" t="s">
        <v>12</v>
      </c>
      <c r="B93" s="36" t="s">
        <v>12</v>
      </c>
      <c r="C93" s="36" t="s">
        <v>12</v>
      </c>
      <c r="D93" s="42"/>
      <c r="E93" s="42"/>
      <c r="F93" s="42"/>
      <c r="G93" s="42"/>
      <c r="H93" s="57"/>
      <c r="I93" s="36" t="s">
        <v>12</v>
      </c>
      <c r="J93" s="57"/>
      <c r="K93" s="42"/>
      <c r="L93" s="42"/>
      <c r="M93" s="42"/>
      <c r="N93" s="42"/>
      <c r="O93" s="42"/>
      <c r="P93" s="57"/>
      <c r="Q93" s="42"/>
      <c r="R93" s="42"/>
      <c r="S93" s="42"/>
      <c r="T93" s="42"/>
      <c r="U93" s="57"/>
      <c r="V93" s="42"/>
      <c r="W93" s="42"/>
      <c r="X93" s="42"/>
      <c r="Y93" s="57"/>
      <c r="Z93" s="42"/>
      <c r="AA93" s="42"/>
      <c r="AB93" s="42"/>
      <c r="AC93" s="42"/>
      <c r="AD93" s="42"/>
      <c r="AE93" s="42"/>
      <c r="AF93" s="57"/>
      <c r="AG93" s="6" t="s">
        <v>258</v>
      </c>
      <c r="AH93" s="6" t="s">
        <v>169</v>
      </c>
      <c r="AI93" s="6" t="s">
        <v>62</v>
      </c>
      <c r="AJ93" s="6" t="s">
        <v>58</v>
      </c>
      <c r="AK93" s="8">
        <v>45742</v>
      </c>
      <c r="AL93" s="6" t="s">
        <v>51</v>
      </c>
      <c r="AM93" s="12">
        <v>25</v>
      </c>
      <c r="AN93" s="56" t="s">
        <v>12</v>
      </c>
      <c r="AO93" s="91"/>
    </row>
    <row r="94" spans="1:41" ht="30" customHeight="1" x14ac:dyDescent="0.15">
      <c r="A94" s="36" t="s">
        <v>12</v>
      </c>
      <c r="B94" s="36" t="s">
        <v>12</v>
      </c>
      <c r="C94" s="36" t="s">
        <v>12</v>
      </c>
      <c r="D94" s="43"/>
      <c r="E94" s="43"/>
      <c r="F94" s="43"/>
      <c r="G94" s="43"/>
      <c r="H94" s="57"/>
      <c r="I94" s="36" t="s">
        <v>12</v>
      </c>
      <c r="J94" s="57"/>
      <c r="K94" s="43"/>
      <c r="L94" s="43"/>
      <c r="M94" s="43"/>
      <c r="N94" s="43"/>
      <c r="O94" s="43"/>
      <c r="P94" s="57"/>
      <c r="Q94" s="43"/>
      <c r="R94" s="43"/>
      <c r="S94" s="43"/>
      <c r="T94" s="43"/>
      <c r="U94" s="57"/>
      <c r="V94" s="43"/>
      <c r="W94" s="43"/>
      <c r="X94" s="43"/>
      <c r="Y94" s="57"/>
      <c r="Z94" s="43"/>
      <c r="AA94" s="43"/>
      <c r="AB94" s="43"/>
      <c r="AC94" s="43"/>
      <c r="AD94" s="43"/>
      <c r="AE94" s="43"/>
      <c r="AF94" s="57"/>
      <c r="AG94" s="6" t="s">
        <v>259</v>
      </c>
      <c r="AH94" s="6" t="s">
        <v>260</v>
      </c>
      <c r="AI94" s="6" t="s">
        <v>92</v>
      </c>
      <c r="AJ94" s="6" t="s">
        <v>50</v>
      </c>
      <c r="AK94" s="8">
        <v>45853</v>
      </c>
      <c r="AL94" s="6" t="s">
        <v>51</v>
      </c>
      <c r="AM94" s="12">
        <v>2</v>
      </c>
      <c r="AN94" s="56" t="s">
        <v>12</v>
      </c>
      <c r="AO94" s="91"/>
    </row>
    <row r="95" spans="1:41" ht="30" customHeight="1" x14ac:dyDescent="0.15">
      <c r="A95" s="35" t="s">
        <v>261</v>
      </c>
      <c r="B95" s="35" t="s">
        <v>191</v>
      </c>
      <c r="C95" s="35" t="s">
        <v>46</v>
      </c>
      <c r="D95" s="44">
        <v>44814</v>
      </c>
      <c r="E95" s="44">
        <v>45940</v>
      </c>
      <c r="F95" s="38" t="s">
        <v>262</v>
      </c>
      <c r="G95" s="38" t="s">
        <v>263</v>
      </c>
      <c r="H95" s="58">
        <v>2</v>
      </c>
      <c r="I95" s="36" t="s">
        <v>12</v>
      </c>
      <c r="J95" s="57"/>
      <c r="K95" s="41"/>
      <c r="L95" s="41"/>
      <c r="M95" s="41"/>
      <c r="N95" s="41"/>
      <c r="O95" s="41"/>
      <c r="P95" s="57"/>
      <c r="Q95" s="41"/>
      <c r="R95" s="41"/>
      <c r="S95" s="41"/>
      <c r="T95" s="41"/>
      <c r="U95" s="57"/>
      <c r="V95" s="44">
        <v>45778</v>
      </c>
      <c r="W95" s="38" t="s">
        <v>264</v>
      </c>
      <c r="X95" s="23"/>
      <c r="Y95" s="58">
        <v>0</v>
      </c>
      <c r="Z95" s="38" t="s">
        <v>265</v>
      </c>
      <c r="AA95" s="38" t="s">
        <v>266</v>
      </c>
      <c r="AB95" s="44">
        <v>45744</v>
      </c>
      <c r="AC95" s="38" t="s">
        <v>208</v>
      </c>
      <c r="AD95" s="38" t="s">
        <v>145</v>
      </c>
      <c r="AE95" s="38" t="s">
        <v>209</v>
      </c>
      <c r="AF95" s="80">
        <v>1</v>
      </c>
      <c r="AG95" s="6" t="s">
        <v>267</v>
      </c>
      <c r="AH95" s="6" t="s">
        <v>268</v>
      </c>
      <c r="AI95" s="6" t="s">
        <v>269</v>
      </c>
      <c r="AJ95" s="6" t="s">
        <v>50</v>
      </c>
      <c r="AK95" s="8">
        <v>45896</v>
      </c>
      <c r="AL95" s="6" t="s">
        <v>51</v>
      </c>
      <c r="AM95" s="12">
        <v>20</v>
      </c>
      <c r="AN95" s="56">
        <v>20</v>
      </c>
      <c r="AO95" s="92">
        <f>H95+J95+P95+U95+Y95+AF95+AF97+AF98+AM95+AM96+AM97+AM98+AN95</f>
        <v>60</v>
      </c>
    </row>
    <row r="96" spans="1:41" ht="30" customHeight="1" x14ac:dyDescent="0.15">
      <c r="A96" s="36" t="s">
        <v>12</v>
      </c>
      <c r="B96" s="36" t="s">
        <v>12</v>
      </c>
      <c r="C96" s="36" t="s">
        <v>12</v>
      </c>
      <c r="D96" s="45"/>
      <c r="E96" s="45"/>
      <c r="F96" s="39"/>
      <c r="G96" s="39"/>
      <c r="H96" s="58"/>
      <c r="I96" s="36" t="s">
        <v>12</v>
      </c>
      <c r="J96" s="57"/>
      <c r="K96" s="42"/>
      <c r="L96" s="42"/>
      <c r="M96" s="42"/>
      <c r="N96" s="42"/>
      <c r="O96" s="42"/>
      <c r="P96" s="57"/>
      <c r="Q96" s="42"/>
      <c r="R96" s="42"/>
      <c r="S96" s="42"/>
      <c r="T96" s="42"/>
      <c r="U96" s="57"/>
      <c r="V96" s="45"/>
      <c r="W96" s="39"/>
      <c r="X96" s="7"/>
      <c r="Y96" s="58"/>
      <c r="Z96" s="40"/>
      <c r="AA96" s="40"/>
      <c r="AB96" s="46"/>
      <c r="AC96" s="40"/>
      <c r="AD96" s="40"/>
      <c r="AE96" s="40"/>
      <c r="AF96" s="81"/>
      <c r="AG96" s="6" t="s">
        <v>270</v>
      </c>
      <c r="AH96" s="6" t="s">
        <v>271</v>
      </c>
      <c r="AI96" s="6" t="s">
        <v>57</v>
      </c>
      <c r="AJ96" s="6" t="s">
        <v>58</v>
      </c>
      <c r="AK96" s="8">
        <v>45630</v>
      </c>
      <c r="AL96" s="6" t="s">
        <v>51</v>
      </c>
      <c r="AM96" s="12">
        <v>5</v>
      </c>
      <c r="AN96" s="56" t="s">
        <v>12</v>
      </c>
      <c r="AO96" s="91"/>
    </row>
    <row r="97" spans="1:41" ht="45" customHeight="1" x14ac:dyDescent="0.15">
      <c r="A97" s="36" t="s">
        <v>12</v>
      </c>
      <c r="B97" s="36" t="s">
        <v>12</v>
      </c>
      <c r="C97" s="36" t="s">
        <v>12</v>
      </c>
      <c r="D97" s="45"/>
      <c r="E97" s="45"/>
      <c r="F97" s="39"/>
      <c r="G97" s="39"/>
      <c r="H97" s="58"/>
      <c r="I97" s="36" t="s">
        <v>12</v>
      </c>
      <c r="J97" s="57"/>
      <c r="K97" s="42"/>
      <c r="L97" s="42"/>
      <c r="M97" s="42"/>
      <c r="N97" s="42"/>
      <c r="O97" s="42"/>
      <c r="P97" s="57"/>
      <c r="Q97" s="42"/>
      <c r="R97" s="42"/>
      <c r="S97" s="42"/>
      <c r="T97" s="42"/>
      <c r="U97" s="57"/>
      <c r="V97" s="45"/>
      <c r="W97" s="39"/>
      <c r="X97" s="7"/>
      <c r="Y97" s="58"/>
      <c r="Z97" s="6" t="s">
        <v>272</v>
      </c>
      <c r="AA97" s="6" t="s">
        <v>273</v>
      </c>
      <c r="AB97" s="8">
        <v>45846</v>
      </c>
      <c r="AC97" s="6" t="s">
        <v>208</v>
      </c>
      <c r="AD97" s="6" t="s">
        <v>145</v>
      </c>
      <c r="AE97" s="6" t="s">
        <v>209</v>
      </c>
      <c r="AF97" s="12">
        <v>1</v>
      </c>
      <c r="AG97" s="6" t="s">
        <v>274</v>
      </c>
      <c r="AH97" s="6" t="s">
        <v>275</v>
      </c>
      <c r="AI97" s="6" t="s">
        <v>57</v>
      </c>
      <c r="AJ97" s="6" t="s">
        <v>58</v>
      </c>
      <c r="AK97" s="8">
        <v>45809</v>
      </c>
      <c r="AL97" s="6" t="s">
        <v>51</v>
      </c>
      <c r="AM97" s="12">
        <v>5</v>
      </c>
      <c r="AN97" s="56" t="s">
        <v>12</v>
      </c>
      <c r="AO97" s="91"/>
    </row>
    <row r="98" spans="1:41" ht="45" customHeight="1" x14ac:dyDescent="0.15">
      <c r="A98" s="36" t="s">
        <v>12</v>
      </c>
      <c r="B98" s="36" t="s">
        <v>12</v>
      </c>
      <c r="C98" s="36" t="s">
        <v>12</v>
      </c>
      <c r="D98" s="46"/>
      <c r="E98" s="46"/>
      <c r="F98" s="40"/>
      <c r="G98" s="40"/>
      <c r="H98" s="58"/>
      <c r="I98" s="36" t="s">
        <v>12</v>
      </c>
      <c r="J98" s="57"/>
      <c r="K98" s="43"/>
      <c r="L98" s="43"/>
      <c r="M98" s="43"/>
      <c r="N98" s="43"/>
      <c r="O98" s="43"/>
      <c r="P98" s="57"/>
      <c r="Q98" s="43"/>
      <c r="R98" s="43"/>
      <c r="S98" s="43"/>
      <c r="T98" s="43"/>
      <c r="U98" s="57"/>
      <c r="V98" s="46"/>
      <c r="W98" s="40"/>
      <c r="X98" s="7"/>
      <c r="Y98" s="58"/>
      <c r="Z98" s="6" t="s">
        <v>276</v>
      </c>
      <c r="AA98" s="6" t="s">
        <v>277</v>
      </c>
      <c r="AB98" s="8">
        <v>45870</v>
      </c>
      <c r="AC98" s="6" t="s">
        <v>208</v>
      </c>
      <c r="AD98" s="6" t="s">
        <v>145</v>
      </c>
      <c r="AE98" s="6" t="s">
        <v>209</v>
      </c>
      <c r="AF98" s="12">
        <v>1</v>
      </c>
      <c r="AG98" s="6" t="s">
        <v>278</v>
      </c>
      <c r="AH98" s="6" t="s">
        <v>279</v>
      </c>
      <c r="AI98" s="6" t="s">
        <v>57</v>
      </c>
      <c r="AJ98" s="6" t="s">
        <v>58</v>
      </c>
      <c r="AK98" s="8">
        <v>45830</v>
      </c>
      <c r="AL98" s="6" t="s">
        <v>51</v>
      </c>
      <c r="AM98" s="12">
        <v>5</v>
      </c>
      <c r="AN98" s="56" t="s">
        <v>12</v>
      </c>
      <c r="AO98" s="91"/>
    </row>
    <row r="99" spans="1:41" ht="15" customHeight="1" x14ac:dyDescent="0.15">
      <c r="A99" s="6" t="s">
        <v>280</v>
      </c>
      <c r="B99" s="6" t="s">
        <v>191</v>
      </c>
      <c r="C99" s="6" t="s">
        <v>46</v>
      </c>
      <c r="D99" s="7" t="s">
        <v>12</v>
      </c>
      <c r="E99" s="7" t="s">
        <v>12</v>
      </c>
      <c r="F99" s="7" t="s">
        <v>12</v>
      </c>
      <c r="G99" s="7" t="s">
        <v>12</v>
      </c>
      <c r="H99" s="10"/>
      <c r="I99" s="6" t="s">
        <v>51</v>
      </c>
      <c r="J99" s="12">
        <v>2</v>
      </c>
      <c r="K99" s="7"/>
      <c r="L99" s="7"/>
      <c r="M99" s="7"/>
      <c r="N99" s="7"/>
      <c r="O99" s="7"/>
      <c r="P99" s="10"/>
      <c r="Q99" s="7"/>
      <c r="R99" s="7"/>
      <c r="S99" s="7"/>
      <c r="T99" s="7"/>
      <c r="U99" s="10"/>
      <c r="V99" s="7"/>
      <c r="W99" s="7"/>
      <c r="X99" s="7"/>
      <c r="Y99" s="10"/>
      <c r="Z99" s="7"/>
      <c r="AA99" s="7"/>
      <c r="AB99" s="7"/>
      <c r="AC99" s="7"/>
      <c r="AD99" s="7"/>
      <c r="AE99" s="7"/>
      <c r="AF99" s="10"/>
      <c r="AG99" s="7" t="s">
        <v>12</v>
      </c>
      <c r="AH99" s="7" t="s">
        <v>12</v>
      </c>
      <c r="AI99" s="7" t="s">
        <v>12</v>
      </c>
      <c r="AJ99" s="7" t="s">
        <v>12</v>
      </c>
      <c r="AK99" s="7" t="s">
        <v>12</v>
      </c>
      <c r="AL99" s="7" t="s">
        <v>12</v>
      </c>
      <c r="AM99" s="12"/>
      <c r="AN99" s="18">
        <v>20</v>
      </c>
      <c r="AO99" s="19">
        <f>H99+J99+P99+U99+Y99+AF99+AM99+AN99</f>
        <v>22</v>
      </c>
    </row>
    <row r="100" spans="1:41" ht="60" customHeight="1" x14ac:dyDescent="0.15">
      <c r="A100" s="6" t="s">
        <v>281</v>
      </c>
      <c r="B100" s="6" t="s">
        <v>191</v>
      </c>
      <c r="C100" s="6" t="s">
        <v>46</v>
      </c>
      <c r="D100" s="8">
        <v>45559</v>
      </c>
      <c r="E100" s="8">
        <v>45905</v>
      </c>
      <c r="F100" s="6" t="s">
        <v>282</v>
      </c>
      <c r="G100" s="6" t="s">
        <v>283</v>
      </c>
      <c r="H100" s="12">
        <v>2</v>
      </c>
      <c r="I100" s="7" t="s">
        <v>12</v>
      </c>
      <c r="J100" s="10"/>
      <c r="K100" s="8">
        <v>45899</v>
      </c>
      <c r="L100" s="6" t="s">
        <v>284</v>
      </c>
      <c r="M100" s="6" t="s">
        <v>100</v>
      </c>
      <c r="N100" s="6" t="s">
        <v>105</v>
      </c>
      <c r="O100" s="6" t="s">
        <v>102</v>
      </c>
      <c r="P100" s="12">
        <v>8</v>
      </c>
      <c r="Q100" s="7"/>
      <c r="R100" s="7"/>
      <c r="S100" s="7"/>
      <c r="T100" s="7"/>
      <c r="U100" s="10"/>
      <c r="V100" s="8">
        <v>45666</v>
      </c>
      <c r="W100" s="9" t="s">
        <v>285</v>
      </c>
      <c r="X100" s="6"/>
      <c r="Y100" s="12">
        <v>0</v>
      </c>
      <c r="Z100" s="7"/>
      <c r="AA100" s="7"/>
      <c r="AB100" s="7"/>
      <c r="AC100" s="7"/>
      <c r="AD100" s="7"/>
      <c r="AE100" s="7"/>
      <c r="AF100" s="10"/>
      <c r="AG100" s="6" t="s">
        <v>286</v>
      </c>
      <c r="AH100" s="6" t="s">
        <v>287</v>
      </c>
      <c r="AI100" s="6" t="s">
        <v>57</v>
      </c>
      <c r="AJ100" s="6" t="s">
        <v>50</v>
      </c>
      <c r="AK100" s="8">
        <v>45561</v>
      </c>
      <c r="AL100" s="6" t="s">
        <v>51</v>
      </c>
      <c r="AM100" s="12">
        <v>5</v>
      </c>
      <c r="AN100" s="18">
        <v>20</v>
      </c>
      <c r="AO100" s="19">
        <f>H100+J100+P100+U100+Y100+AF100+AM100+AN100</f>
        <v>35</v>
      </c>
    </row>
    <row r="101" spans="1:41" ht="60" customHeight="1" x14ac:dyDescent="0.15">
      <c r="A101" s="35" t="s">
        <v>288</v>
      </c>
      <c r="B101" s="35" t="s">
        <v>191</v>
      </c>
      <c r="C101" s="35" t="s">
        <v>46</v>
      </c>
      <c r="D101" s="41"/>
      <c r="E101" s="41"/>
      <c r="F101" s="41"/>
      <c r="G101" s="41"/>
      <c r="H101" s="57"/>
      <c r="I101" s="35" t="s">
        <v>51</v>
      </c>
      <c r="J101" s="58">
        <v>2</v>
      </c>
      <c r="K101" s="41"/>
      <c r="L101" s="41"/>
      <c r="M101" s="41"/>
      <c r="N101" s="41"/>
      <c r="O101" s="41"/>
      <c r="P101" s="57"/>
      <c r="Q101" s="41"/>
      <c r="R101" s="41"/>
      <c r="S101" s="41"/>
      <c r="T101" s="41"/>
      <c r="U101" s="57"/>
      <c r="V101" s="41"/>
      <c r="W101" s="41"/>
      <c r="X101" s="41"/>
      <c r="Y101" s="57"/>
      <c r="Z101" s="41"/>
      <c r="AA101" s="41"/>
      <c r="AB101" s="41"/>
      <c r="AC101" s="41"/>
      <c r="AD101" s="41"/>
      <c r="AE101" s="41"/>
      <c r="AF101" s="57"/>
      <c r="AG101" s="6" t="s">
        <v>289</v>
      </c>
      <c r="AH101" s="6" t="s">
        <v>290</v>
      </c>
      <c r="AI101" s="6" t="s">
        <v>57</v>
      </c>
      <c r="AJ101" s="6" t="s">
        <v>58</v>
      </c>
      <c r="AK101" s="8">
        <v>45890</v>
      </c>
      <c r="AL101" s="6" t="s">
        <v>51</v>
      </c>
      <c r="AM101" s="12">
        <v>5</v>
      </c>
      <c r="AN101" s="88">
        <v>20</v>
      </c>
      <c r="AO101" s="91">
        <f>H101+J101+P101+U101+Y101+AF101+AM101+AM102+AM103+AM104+AM105+AN101</f>
        <v>137</v>
      </c>
    </row>
    <row r="102" spans="1:41" ht="30" customHeight="1" x14ac:dyDescent="0.15">
      <c r="A102" s="36" t="s">
        <v>12</v>
      </c>
      <c r="B102" s="36" t="s">
        <v>12</v>
      </c>
      <c r="C102" s="36" t="s">
        <v>12</v>
      </c>
      <c r="D102" s="42"/>
      <c r="E102" s="42"/>
      <c r="F102" s="42"/>
      <c r="G102" s="42"/>
      <c r="H102" s="57"/>
      <c r="I102" s="36" t="s">
        <v>12</v>
      </c>
      <c r="J102" s="58"/>
      <c r="K102" s="42"/>
      <c r="L102" s="42"/>
      <c r="M102" s="42"/>
      <c r="N102" s="42"/>
      <c r="O102" s="42"/>
      <c r="P102" s="57"/>
      <c r="Q102" s="42"/>
      <c r="R102" s="42"/>
      <c r="S102" s="42"/>
      <c r="T102" s="42"/>
      <c r="U102" s="57"/>
      <c r="V102" s="42"/>
      <c r="W102" s="42"/>
      <c r="X102" s="42"/>
      <c r="Y102" s="57"/>
      <c r="Z102" s="42"/>
      <c r="AA102" s="42"/>
      <c r="AB102" s="42"/>
      <c r="AC102" s="42"/>
      <c r="AD102" s="42"/>
      <c r="AE102" s="42"/>
      <c r="AF102" s="57"/>
      <c r="AG102" s="6" t="s">
        <v>291</v>
      </c>
      <c r="AH102" s="6" t="s">
        <v>223</v>
      </c>
      <c r="AI102" s="6" t="s">
        <v>269</v>
      </c>
      <c r="AJ102" s="6" t="s">
        <v>58</v>
      </c>
      <c r="AK102" s="8">
        <v>45611</v>
      </c>
      <c r="AL102" s="6" t="s">
        <v>51</v>
      </c>
      <c r="AM102" s="12">
        <v>20</v>
      </c>
      <c r="AN102" s="56" t="s">
        <v>12</v>
      </c>
      <c r="AO102" s="91"/>
    </row>
    <row r="103" spans="1:41" ht="60" customHeight="1" x14ac:dyDescent="0.15">
      <c r="A103" s="36" t="s">
        <v>12</v>
      </c>
      <c r="B103" s="36" t="s">
        <v>12</v>
      </c>
      <c r="C103" s="36" t="s">
        <v>12</v>
      </c>
      <c r="D103" s="42"/>
      <c r="E103" s="42"/>
      <c r="F103" s="42"/>
      <c r="G103" s="42"/>
      <c r="H103" s="57"/>
      <c r="I103" s="36" t="s">
        <v>12</v>
      </c>
      <c r="J103" s="58"/>
      <c r="K103" s="42"/>
      <c r="L103" s="42"/>
      <c r="M103" s="42"/>
      <c r="N103" s="42"/>
      <c r="O103" s="42"/>
      <c r="P103" s="57"/>
      <c r="Q103" s="42"/>
      <c r="R103" s="42"/>
      <c r="S103" s="42"/>
      <c r="T103" s="42"/>
      <c r="U103" s="57"/>
      <c r="V103" s="42"/>
      <c r="W103" s="42"/>
      <c r="X103" s="42"/>
      <c r="Y103" s="57"/>
      <c r="Z103" s="42"/>
      <c r="AA103" s="42"/>
      <c r="AB103" s="42"/>
      <c r="AC103" s="42"/>
      <c r="AD103" s="42"/>
      <c r="AE103" s="42"/>
      <c r="AF103" s="57"/>
      <c r="AG103" s="6" t="s">
        <v>292</v>
      </c>
      <c r="AH103" s="6" t="s">
        <v>293</v>
      </c>
      <c r="AI103" s="6" t="s">
        <v>49</v>
      </c>
      <c r="AJ103" s="6" t="s">
        <v>58</v>
      </c>
      <c r="AK103" s="8">
        <v>45568</v>
      </c>
      <c r="AL103" s="6" t="s">
        <v>51</v>
      </c>
      <c r="AM103" s="12">
        <v>30</v>
      </c>
      <c r="AN103" s="56" t="s">
        <v>12</v>
      </c>
      <c r="AO103" s="91"/>
    </row>
    <row r="104" spans="1:41" ht="45" customHeight="1" x14ac:dyDescent="0.15">
      <c r="A104" s="36" t="s">
        <v>12</v>
      </c>
      <c r="B104" s="36" t="s">
        <v>12</v>
      </c>
      <c r="C104" s="36" t="s">
        <v>12</v>
      </c>
      <c r="D104" s="42"/>
      <c r="E104" s="42"/>
      <c r="F104" s="42"/>
      <c r="G104" s="42"/>
      <c r="H104" s="57"/>
      <c r="I104" s="36" t="s">
        <v>12</v>
      </c>
      <c r="J104" s="58"/>
      <c r="K104" s="42"/>
      <c r="L104" s="42"/>
      <c r="M104" s="42"/>
      <c r="N104" s="42"/>
      <c r="O104" s="42"/>
      <c r="P104" s="57"/>
      <c r="Q104" s="42"/>
      <c r="R104" s="42"/>
      <c r="S104" s="42"/>
      <c r="T104" s="42"/>
      <c r="U104" s="57"/>
      <c r="V104" s="42"/>
      <c r="W104" s="42"/>
      <c r="X104" s="42"/>
      <c r="Y104" s="57"/>
      <c r="Z104" s="42"/>
      <c r="AA104" s="42"/>
      <c r="AB104" s="42"/>
      <c r="AC104" s="42"/>
      <c r="AD104" s="42"/>
      <c r="AE104" s="42"/>
      <c r="AF104" s="57"/>
      <c r="AG104" s="6" t="s">
        <v>294</v>
      </c>
      <c r="AH104" s="6" t="s">
        <v>295</v>
      </c>
      <c r="AI104" s="6" t="s">
        <v>49</v>
      </c>
      <c r="AJ104" s="6" t="s">
        <v>58</v>
      </c>
      <c r="AK104" s="8">
        <v>45789</v>
      </c>
      <c r="AL104" s="6" t="s">
        <v>51</v>
      </c>
      <c r="AM104" s="12">
        <v>30</v>
      </c>
      <c r="AN104" s="56" t="s">
        <v>12</v>
      </c>
      <c r="AO104" s="91"/>
    </row>
    <row r="105" spans="1:41" ht="45" customHeight="1" x14ac:dyDescent="0.15">
      <c r="A105" s="36" t="s">
        <v>12</v>
      </c>
      <c r="B105" s="36" t="s">
        <v>12</v>
      </c>
      <c r="C105" s="36" t="s">
        <v>12</v>
      </c>
      <c r="D105" s="43"/>
      <c r="E105" s="43"/>
      <c r="F105" s="43"/>
      <c r="G105" s="43"/>
      <c r="H105" s="57"/>
      <c r="I105" s="36" t="s">
        <v>12</v>
      </c>
      <c r="J105" s="58"/>
      <c r="K105" s="43"/>
      <c r="L105" s="43"/>
      <c r="M105" s="43"/>
      <c r="N105" s="43"/>
      <c r="O105" s="43"/>
      <c r="P105" s="57"/>
      <c r="Q105" s="43"/>
      <c r="R105" s="43"/>
      <c r="S105" s="43"/>
      <c r="T105" s="43"/>
      <c r="U105" s="57"/>
      <c r="V105" s="43"/>
      <c r="W105" s="43"/>
      <c r="X105" s="43"/>
      <c r="Y105" s="57"/>
      <c r="Z105" s="43"/>
      <c r="AA105" s="43"/>
      <c r="AB105" s="43"/>
      <c r="AC105" s="43"/>
      <c r="AD105" s="43"/>
      <c r="AE105" s="43"/>
      <c r="AF105" s="57"/>
      <c r="AG105" s="6" t="s">
        <v>296</v>
      </c>
      <c r="AH105" s="6" t="s">
        <v>295</v>
      </c>
      <c r="AI105" s="6" t="s">
        <v>49</v>
      </c>
      <c r="AJ105" s="6" t="s">
        <v>58</v>
      </c>
      <c r="AK105" s="8">
        <v>45877</v>
      </c>
      <c r="AL105" s="6" t="s">
        <v>51</v>
      </c>
      <c r="AM105" s="12">
        <v>30</v>
      </c>
      <c r="AN105" s="56" t="s">
        <v>12</v>
      </c>
      <c r="AO105" s="91"/>
    </row>
    <row r="106" spans="1:41" ht="30" customHeight="1" x14ac:dyDescent="0.15">
      <c r="A106" s="35" t="s">
        <v>297</v>
      </c>
      <c r="B106" s="35" t="s">
        <v>191</v>
      </c>
      <c r="C106" s="35" t="s">
        <v>46</v>
      </c>
      <c r="D106" s="44">
        <v>45536</v>
      </c>
      <c r="E106" s="44">
        <v>45900</v>
      </c>
      <c r="F106" s="38" t="s">
        <v>298</v>
      </c>
      <c r="G106" s="38" t="s">
        <v>68</v>
      </c>
      <c r="H106" s="58">
        <v>2</v>
      </c>
      <c r="I106" s="36" t="s">
        <v>12</v>
      </c>
      <c r="J106" s="57"/>
      <c r="K106" s="41"/>
      <c r="L106" s="41"/>
      <c r="M106" s="41"/>
      <c r="N106" s="41"/>
      <c r="O106" s="41"/>
      <c r="P106" s="57"/>
      <c r="Q106" s="41"/>
      <c r="R106" s="41"/>
      <c r="S106" s="41"/>
      <c r="T106" s="41"/>
      <c r="U106" s="57"/>
      <c r="V106" s="41"/>
      <c r="W106" s="41"/>
      <c r="X106" s="41"/>
      <c r="Y106" s="57"/>
      <c r="Z106" s="6" t="s">
        <v>299</v>
      </c>
      <c r="AA106" s="6" t="s">
        <v>300</v>
      </c>
      <c r="AB106" s="8">
        <v>45772</v>
      </c>
      <c r="AC106" s="6" t="s">
        <v>208</v>
      </c>
      <c r="AD106" s="6" t="s">
        <v>145</v>
      </c>
      <c r="AE106" s="6" t="s">
        <v>209</v>
      </c>
      <c r="AF106" s="12">
        <v>1</v>
      </c>
      <c r="AG106" s="6" t="s">
        <v>301</v>
      </c>
      <c r="AH106" s="6" t="s">
        <v>302</v>
      </c>
      <c r="AI106" s="6" t="s">
        <v>49</v>
      </c>
      <c r="AJ106" s="6" t="s">
        <v>58</v>
      </c>
      <c r="AK106" s="8">
        <v>45776</v>
      </c>
      <c r="AL106" s="6" t="s">
        <v>51</v>
      </c>
      <c r="AM106" s="12">
        <v>30</v>
      </c>
      <c r="AN106" s="88">
        <v>20</v>
      </c>
      <c r="AO106" s="91">
        <f>H106+J106+P106+U106+Y106+AF106+AF107+AF109+AM106+AM107+AM108+AM109+AN106</f>
        <v>85</v>
      </c>
    </row>
    <row r="107" spans="1:41" ht="15" customHeight="1" x14ac:dyDescent="0.15">
      <c r="A107" s="36" t="s">
        <v>12</v>
      </c>
      <c r="B107" s="36" t="s">
        <v>12</v>
      </c>
      <c r="C107" s="36" t="s">
        <v>12</v>
      </c>
      <c r="D107" s="45"/>
      <c r="E107" s="45"/>
      <c r="F107" s="39"/>
      <c r="G107" s="39"/>
      <c r="H107" s="58"/>
      <c r="I107" s="36" t="s">
        <v>12</v>
      </c>
      <c r="J107" s="57"/>
      <c r="K107" s="42"/>
      <c r="L107" s="42"/>
      <c r="M107" s="42"/>
      <c r="N107" s="42"/>
      <c r="O107" s="42"/>
      <c r="P107" s="57"/>
      <c r="Q107" s="42"/>
      <c r="R107" s="42"/>
      <c r="S107" s="42"/>
      <c r="T107" s="42"/>
      <c r="U107" s="57"/>
      <c r="V107" s="42"/>
      <c r="W107" s="42"/>
      <c r="X107" s="42"/>
      <c r="Y107" s="57"/>
      <c r="Z107" s="38" t="s">
        <v>303</v>
      </c>
      <c r="AA107" s="38" t="s">
        <v>304</v>
      </c>
      <c r="AB107" s="44">
        <v>45776</v>
      </c>
      <c r="AC107" s="38" t="s">
        <v>208</v>
      </c>
      <c r="AD107" s="38" t="s">
        <v>145</v>
      </c>
      <c r="AE107" s="38" t="s">
        <v>209</v>
      </c>
      <c r="AF107" s="80">
        <v>1</v>
      </c>
      <c r="AG107" s="6" t="s">
        <v>305</v>
      </c>
      <c r="AH107" s="6" t="s">
        <v>223</v>
      </c>
      <c r="AI107" s="6" t="s">
        <v>269</v>
      </c>
      <c r="AJ107" s="6" t="s">
        <v>50</v>
      </c>
      <c r="AK107" s="8">
        <v>45819</v>
      </c>
      <c r="AL107" s="6" t="s">
        <v>51</v>
      </c>
      <c r="AM107" s="12">
        <v>20</v>
      </c>
      <c r="AN107" s="56" t="s">
        <v>12</v>
      </c>
      <c r="AO107" s="91"/>
    </row>
    <row r="108" spans="1:41" ht="45" customHeight="1" x14ac:dyDescent="0.15">
      <c r="A108" s="36" t="s">
        <v>12</v>
      </c>
      <c r="B108" s="36" t="s">
        <v>12</v>
      </c>
      <c r="C108" s="36" t="s">
        <v>12</v>
      </c>
      <c r="D108" s="45"/>
      <c r="E108" s="45"/>
      <c r="F108" s="39"/>
      <c r="G108" s="39"/>
      <c r="H108" s="58"/>
      <c r="I108" s="36" t="s">
        <v>12</v>
      </c>
      <c r="J108" s="57"/>
      <c r="K108" s="42"/>
      <c r="L108" s="42"/>
      <c r="M108" s="42"/>
      <c r="N108" s="42"/>
      <c r="O108" s="42"/>
      <c r="P108" s="57"/>
      <c r="Q108" s="42"/>
      <c r="R108" s="42"/>
      <c r="S108" s="42"/>
      <c r="T108" s="42"/>
      <c r="U108" s="57"/>
      <c r="V108" s="42"/>
      <c r="W108" s="42"/>
      <c r="X108" s="42"/>
      <c r="Y108" s="57"/>
      <c r="Z108" s="40"/>
      <c r="AA108" s="40"/>
      <c r="AB108" s="46"/>
      <c r="AC108" s="40"/>
      <c r="AD108" s="40"/>
      <c r="AE108" s="40"/>
      <c r="AF108" s="81"/>
      <c r="AG108" s="6" t="s">
        <v>306</v>
      </c>
      <c r="AH108" s="6" t="s">
        <v>214</v>
      </c>
      <c r="AI108" s="6" t="s">
        <v>57</v>
      </c>
      <c r="AJ108" s="6" t="s">
        <v>58</v>
      </c>
      <c r="AK108" s="8">
        <v>45809</v>
      </c>
      <c r="AL108" s="6" t="s">
        <v>51</v>
      </c>
      <c r="AM108" s="12">
        <v>5</v>
      </c>
      <c r="AN108" s="56" t="s">
        <v>12</v>
      </c>
      <c r="AO108" s="91"/>
    </row>
    <row r="109" spans="1:41" ht="45" customHeight="1" x14ac:dyDescent="0.15">
      <c r="A109" s="36" t="s">
        <v>12</v>
      </c>
      <c r="B109" s="36" t="s">
        <v>12</v>
      </c>
      <c r="C109" s="36" t="s">
        <v>12</v>
      </c>
      <c r="D109" s="46"/>
      <c r="E109" s="46"/>
      <c r="F109" s="40"/>
      <c r="G109" s="40"/>
      <c r="H109" s="58"/>
      <c r="I109" s="36" t="s">
        <v>12</v>
      </c>
      <c r="J109" s="57"/>
      <c r="K109" s="43"/>
      <c r="L109" s="43"/>
      <c r="M109" s="43"/>
      <c r="N109" s="43"/>
      <c r="O109" s="43"/>
      <c r="P109" s="57"/>
      <c r="Q109" s="43"/>
      <c r="R109" s="43"/>
      <c r="S109" s="43"/>
      <c r="T109" s="43"/>
      <c r="U109" s="57"/>
      <c r="V109" s="43"/>
      <c r="W109" s="43"/>
      <c r="X109" s="43"/>
      <c r="Y109" s="57"/>
      <c r="Z109" s="6" t="s">
        <v>307</v>
      </c>
      <c r="AA109" s="6" t="s">
        <v>308</v>
      </c>
      <c r="AB109" s="8">
        <v>45772</v>
      </c>
      <c r="AC109" s="6" t="s">
        <v>208</v>
      </c>
      <c r="AD109" s="6" t="s">
        <v>145</v>
      </c>
      <c r="AE109" s="6" t="s">
        <v>209</v>
      </c>
      <c r="AF109" s="12">
        <v>1</v>
      </c>
      <c r="AG109" s="6" t="s">
        <v>309</v>
      </c>
      <c r="AH109" s="6" t="s">
        <v>310</v>
      </c>
      <c r="AI109" s="6" t="s">
        <v>57</v>
      </c>
      <c r="AJ109" s="6" t="s">
        <v>58</v>
      </c>
      <c r="AK109" s="8">
        <v>45890</v>
      </c>
      <c r="AL109" s="6" t="s">
        <v>51</v>
      </c>
      <c r="AM109" s="12">
        <v>5</v>
      </c>
      <c r="AN109" s="56" t="s">
        <v>12</v>
      </c>
      <c r="AO109" s="91"/>
    </row>
    <row r="110" spans="1:41" ht="30" customHeight="1" x14ac:dyDescent="0.15">
      <c r="A110" s="35" t="s">
        <v>311</v>
      </c>
      <c r="B110" s="35" t="s">
        <v>191</v>
      </c>
      <c r="C110" s="35" t="s">
        <v>46</v>
      </c>
      <c r="D110" s="41"/>
      <c r="E110" s="41"/>
      <c r="F110" s="41"/>
      <c r="G110" s="41"/>
      <c r="H110" s="57"/>
      <c r="I110" s="36" t="s">
        <v>12</v>
      </c>
      <c r="J110" s="57"/>
      <c r="K110" s="41"/>
      <c r="L110" s="41"/>
      <c r="M110" s="41"/>
      <c r="N110" s="41"/>
      <c r="O110" s="41"/>
      <c r="P110" s="57"/>
      <c r="Q110" s="41"/>
      <c r="R110" s="41"/>
      <c r="S110" s="41"/>
      <c r="T110" s="41"/>
      <c r="U110" s="57"/>
      <c r="V110" s="41"/>
      <c r="W110" s="41"/>
      <c r="X110" s="41"/>
      <c r="Y110" s="57"/>
      <c r="Z110" s="41"/>
      <c r="AA110" s="41"/>
      <c r="AB110" s="41"/>
      <c r="AC110" s="41"/>
      <c r="AD110" s="41"/>
      <c r="AE110" s="41"/>
      <c r="AF110" s="57"/>
      <c r="AG110" s="6" t="s">
        <v>312</v>
      </c>
      <c r="AH110" s="6" t="s">
        <v>85</v>
      </c>
      <c r="AI110" s="6" t="s">
        <v>49</v>
      </c>
      <c r="AJ110" s="6" t="s">
        <v>58</v>
      </c>
      <c r="AK110" s="8">
        <v>45792</v>
      </c>
      <c r="AL110" s="6" t="s">
        <v>145</v>
      </c>
      <c r="AM110" s="12">
        <v>15</v>
      </c>
      <c r="AN110" s="88">
        <v>20</v>
      </c>
      <c r="AO110" s="91">
        <f>H110+J110+P110+U110+Y110+AF110+AM110+AM111+AN110</f>
        <v>55</v>
      </c>
    </row>
    <row r="111" spans="1:41" ht="60" customHeight="1" x14ac:dyDescent="0.15">
      <c r="A111" s="36" t="s">
        <v>12</v>
      </c>
      <c r="B111" s="36" t="s">
        <v>12</v>
      </c>
      <c r="C111" s="36" t="s">
        <v>12</v>
      </c>
      <c r="D111" s="43"/>
      <c r="E111" s="43"/>
      <c r="F111" s="43"/>
      <c r="G111" s="43"/>
      <c r="H111" s="57"/>
      <c r="I111" s="36" t="s">
        <v>12</v>
      </c>
      <c r="J111" s="57"/>
      <c r="K111" s="43"/>
      <c r="L111" s="43"/>
      <c r="M111" s="43"/>
      <c r="N111" s="43"/>
      <c r="O111" s="43"/>
      <c r="P111" s="57"/>
      <c r="Q111" s="43"/>
      <c r="R111" s="43"/>
      <c r="S111" s="43"/>
      <c r="T111" s="43"/>
      <c r="U111" s="57"/>
      <c r="V111" s="43"/>
      <c r="W111" s="43"/>
      <c r="X111" s="43"/>
      <c r="Y111" s="57"/>
      <c r="Z111" s="43"/>
      <c r="AA111" s="43"/>
      <c r="AB111" s="43"/>
      <c r="AC111" s="43"/>
      <c r="AD111" s="43"/>
      <c r="AE111" s="43"/>
      <c r="AF111" s="57"/>
      <c r="AG111" s="6" t="s">
        <v>313</v>
      </c>
      <c r="AH111" s="6" t="s">
        <v>314</v>
      </c>
      <c r="AI111" s="6" t="s">
        <v>269</v>
      </c>
      <c r="AJ111" s="6" t="s">
        <v>58</v>
      </c>
      <c r="AK111" s="8">
        <v>45802</v>
      </c>
      <c r="AL111" s="6" t="s">
        <v>51</v>
      </c>
      <c r="AM111" s="12">
        <v>20</v>
      </c>
      <c r="AN111" s="56" t="s">
        <v>12</v>
      </c>
      <c r="AO111" s="91"/>
    </row>
    <row r="112" spans="1:41" ht="45" customHeight="1" x14ac:dyDescent="0.15">
      <c r="A112" s="6" t="s">
        <v>315</v>
      </c>
      <c r="B112" s="6" t="s">
        <v>191</v>
      </c>
      <c r="C112" s="6" t="s">
        <v>46</v>
      </c>
      <c r="D112" s="7"/>
      <c r="E112" s="7"/>
      <c r="F112" s="7"/>
      <c r="G112" s="7"/>
      <c r="H112" s="10"/>
      <c r="I112" s="7" t="s">
        <v>12</v>
      </c>
      <c r="J112" s="10"/>
      <c r="K112" s="7"/>
      <c r="L112" s="7"/>
      <c r="M112" s="7"/>
      <c r="N112" s="7"/>
      <c r="O112" s="7"/>
      <c r="P112" s="10"/>
      <c r="Q112" s="7"/>
      <c r="R112" s="7"/>
      <c r="S112" s="7"/>
      <c r="T112" s="7"/>
      <c r="U112" s="10"/>
      <c r="V112" s="7"/>
      <c r="W112" s="7"/>
      <c r="X112" s="7"/>
      <c r="Y112" s="10"/>
      <c r="Z112" s="7"/>
      <c r="AA112" s="7"/>
      <c r="AB112" s="7"/>
      <c r="AC112" s="7"/>
      <c r="AD112" s="7"/>
      <c r="AE112" s="7"/>
      <c r="AF112" s="10"/>
      <c r="AG112" s="6" t="s">
        <v>316</v>
      </c>
      <c r="AH112" s="6" t="s">
        <v>164</v>
      </c>
      <c r="AI112" s="6" t="s">
        <v>49</v>
      </c>
      <c r="AJ112" s="6" t="s">
        <v>50</v>
      </c>
      <c r="AK112" s="8">
        <v>45818</v>
      </c>
      <c r="AL112" s="6" t="s">
        <v>51</v>
      </c>
      <c r="AM112" s="12">
        <v>30</v>
      </c>
      <c r="AN112" s="18">
        <v>20</v>
      </c>
      <c r="AO112" s="19">
        <f>H112+J112+P112+U112+Y112+AF112+AM112+AN112</f>
        <v>50</v>
      </c>
    </row>
    <row r="113" spans="1:41" ht="45" customHeight="1" x14ac:dyDescent="0.15">
      <c r="A113" s="35" t="s">
        <v>317</v>
      </c>
      <c r="B113" s="35" t="s">
        <v>191</v>
      </c>
      <c r="C113" s="35" t="s">
        <v>46</v>
      </c>
      <c r="D113" s="41"/>
      <c r="E113" s="41"/>
      <c r="F113" s="41"/>
      <c r="G113" s="41"/>
      <c r="H113" s="57"/>
      <c r="I113" s="36" t="s">
        <v>12</v>
      </c>
      <c r="J113" s="57"/>
      <c r="K113" s="41"/>
      <c r="L113" s="41"/>
      <c r="M113" s="41"/>
      <c r="N113" s="41"/>
      <c r="O113" s="41"/>
      <c r="P113" s="57"/>
      <c r="Q113" s="41"/>
      <c r="R113" s="41"/>
      <c r="S113" s="41"/>
      <c r="T113" s="41"/>
      <c r="U113" s="57"/>
      <c r="V113" s="41"/>
      <c r="W113" s="41"/>
      <c r="X113" s="41"/>
      <c r="Y113" s="57"/>
      <c r="Z113" s="41"/>
      <c r="AA113" s="41"/>
      <c r="AB113" s="41"/>
      <c r="AC113" s="41"/>
      <c r="AD113" s="41"/>
      <c r="AE113" s="41"/>
      <c r="AF113" s="57"/>
      <c r="AG113" s="6" t="s">
        <v>318</v>
      </c>
      <c r="AH113" s="6" t="s">
        <v>48</v>
      </c>
      <c r="AI113" s="6" t="s">
        <v>49</v>
      </c>
      <c r="AJ113" s="6" t="s">
        <v>58</v>
      </c>
      <c r="AK113" s="8">
        <v>45871</v>
      </c>
      <c r="AL113" s="6" t="s">
        <v>51</v>
      </c>
      <c r="AM113" s="12">
        <v>30</v>
      </c>
      <c r="AN113" s="88">
        <v>20</v>
      </c>
      <c r="AO113" s="91">
        <f>H113+J113+P113+U113+Y113+AF113+AM113+AM114+AM115+AM116+AN113</f>
        <v>130</v>
      </c>
    </row>
    <row r="114" spans="1:41" ht="45" customHeight="1" x14ac:dyDescent="0.15">
      <c r="A114" s="36" t="s">
        <v>12</v>
      </c>
      <c r="B114" s="36" t="s">
        <v>12</v>
      </c>
      <c r="C114" s="36" t="s">
        <v>12</v>
      </c>
      <c r="D114" s="42"/>
      <c r="E114" s="42"/>
      <c r="F114" s="42"/>
      <c r="G114" s="42"/>
      <c r="H114" s="57"/>
      <c r="I114" s="36" t="s">
        <v>12</v>
      </c>
      <c r="J114" s="57"/>
      <c r="K114" s="42"/>
      <c r="L114" s="42"/>
      <c r="M114" s="42"/>
      <c r="N114" s="42"/>
      <c r="O114" s="42"/>
      <c r="P114" s="57"/>
      <c r="Q114" s="42"/>
      <c r="R114" s="42"/>
      <c r="S114" s="42"/>
      <c r="T114" s="42"/>
      <c r="U114" s="57"/>
      <c r="V114" s="42"/>
      <c r="W114" s="42"/>
      <c r="X114" s="42"/>
      <c r="Y114" s="57"/>
      <c r="Z114" s="42"/>
      <c r="AA114" s="42"/>
      <c r="AB114" s="42"/>
      <c r="AC114" s="42"/>
      <c r="AD114" s="42"/>
      <c r="AE114" s="42"/>
      <c r="AF114" s="57"/>
      <c r="AG114" s="6" t="s">
        <v>319</v>
      </c>
      <c r="AH114" s="6" t="s">
        <v>320</v>
      </c>
      <c r="AI114" s="6" t="s">
        <v>49</v>
      </c>
      <c r="AJ114" s="6" t="s">
        <v>58</v>
      </c>
      <c r="AK114" s="8">
        <v>45662</v>
      </c>
      <c r="AL114" s="6" t="s">
        <v>51</v>
      </c>
      <c r="AM114" s="12">
        <v>30</v>
      </c>
      <c r="AN114" s="56" t="s">
        <v>12</v>
      </c>
      <c r="AO114" s="91"/>
    </row>
    <row r="115" spans="1:41" ht="45" customHeight="1" x14ac:dyDescent="0.15">
      <c r="A115" s="36" t="s">
        <v>12</v>
      </c>
      <c r="B115" s="36" t="s">
        <v>12</v>
      </c>
      <c r="C115" s="36" t="s">
        <v>12</v>
      </c>
      <c r="D115" s="42"/>
      <c r="E115" s="42"/>
      <c r="F115" s="42"/>
      <c r="G115" s="42"/>
      <c r="H115" s="57"/>
      <c r="I115" s="36" t="s">
        <v>12</v>
      </c>
      <c r="J115" s="57"/>
      <c r="K115" s="42"/>
      <c r="L115" s="42"/>
      <c r="M115" s="42"/>
      <c r="N115" s="42"/>
      <c r="O115" s="42"/>
      <c r="P115" s="57"/>
      <c r="Q115" s="42"/>
      <c r="R115" s="42"/>
      <c r="S115" s="42"/>
      <c r="T115" s="42"/>
      <c r="U115" s="57"/>
      <c r="V115" s="42"/>
      <c r="W115" s="42"/>
      <c r="X115" s="42"/>
      <c r="Y115" s="57"/>
      <c r="Z115" s="42"/>
      <c r="AA115" s="42"/>
      <c r="AB115" s="42"/>
      <c r="AC115" s="42"/>
      <c r="AD115" s="42"/>
      <c r="AE115" s="42"/>
      <c r="AF115" s="57"/>
      <c r="AG115" s="6" t="s">
        <v>321</v>
      </c>
      <c r="AH115" s="6" t="s">
        <v>48</v>
      </c>
      <c r="AI115" s="6" t="s">
        <v>49</v>
      </c>
      <c r="AJ115" s="6" t="s">
        <v>58</v>
      </c>
      <c r="AK115" s="8">
        <v>45602</v>
      </c>
      <c r="AL115" s="6" t="s">
        <v>51</v>
      </c>
      <c r="AM115" s="12">
        <v>30</v>
      </c>
      <c r="AN115" s="56" t="s">
        <v>12</v>
      </c>
      <c r="AO115" s="91"/>
    </row>
    <row r="116" spans="1:41" ht="30" customHeight="1" x14ac:dyDescent="0.15">
      <c r="A116" s="36" t="s">
        <v>12</v>
      </c>
      <c r="B116" s="36" t="s">
        <v>12</v>
      </c>
      <c r="C116" s="36" t="s">
        <v>12</v>
      </c>
      <c r="D116" s="43"/>
      <c r="E116" s="43"/>
      <c r="F116" s="43"/>
      <c r="G116" s="43"/>
      <c r="H116" s="57"/>
      <c r="I116" s="36" t="s">
        <v>12</v>
      </c>
      <c r="J116" s="57"/>
      <c r="K116" s="43"/>
      <c r="L116" s="43"/>
      <c r="M116" s="43"/>
      <c r="N116" s="43"/>
      <c r="O116" s="43"/>
      <c r="P116" s="57"/>
      <c r="Q116" s="43"/>
      <c r="R116" s="43"/>
      <c r="S116" s="43"/>
      <c r="T116" s="43"/>
      <c r="U116" s="57"/>
      <c r="V116" s="43"/>
      <c r="W116" s="43"/>
      <c r="X116" s="43"/>
      <c r="Y116" s="57"/>
      <c r="Z116" s="43"/>
      <c r="AA116" s="43"/>
      <c r="AB116" s="43"/>
      <c r="AC116" s="43"/>
      <c r="AD116" s="43"/>
      <c r="AE116" s="43"/>
      <c r="AF116" s="57"/>
      <c r="AG116" s="6" t="s">
        <v>322</v>
      </c>
      <c r="AH116" s="6" t="s">
        <v>323</v>
      </c>
      <c r="AI116" s="6" t="s">
        <v>269</v>
      </c>
      <c r="AJ116" s="6" t="s">
        <v>58</v>
      </c>
      <c r="AK116" s="8">
        <v>45870</v>
      </c>
      <c r="AL116" s="6" t="s">
        <v>51</v>
      </c>
      <c r="AM116" s="12">
        <v>20</v>
      </c>
      <c r="AN116" s="56" t="s">
        <v>12</v>
      </c>
      <c r="AO116" s="91"/>
    </row>
    <row r="117" spans="1:41" ht="30" customHeight="1" x14ac:dyDescent="0.15">
      <c r="A117" s="37" t="s">
        <v>324</v>
      </c>
      <c r="B117" s="35" t="s">
        <v>191</v>
      </c>
      <c r="C117" s="35" t="s">
        <v>46</v>
      </c>
      <c r="D117" s="41"/>
      <c r="E117" s="41"/>
      <c r="F117" s="41"/>
      <c r="G117" s="41"/>
      <c r="H117" s="57"/>
      <c r="I117" s="36" t="s">
        <v>12</v>
      </c>
      <c r="J117" s="57"/>
      <c r="K117" s="44">
        <v>45879</v>
      </c>
      <c r="L117" s="38" t="s">
        <v>237</v>
      </c>
      <c r="M117" s="38" t="s">
        <v>100</v>
      </c>
      <c r="N117" s="38" t="s">
        <v>101</v>
      </c>
      <c r="O117" s="38" t="s">
        <v>102</v>
      </c>
      <c r="P117" s="73">
        <v>15</v>
      </c>
      <c r="Q117" s="41"/>
      <c r="R117" s="41"/>
      <c r="S117" s="41"/>
      <c r="T117" s="41"/>
      <c r="U117" s="57"/>
      <c r="V117" s="41"/>
      <c r="W117" s="41"/>
      <c r="X117" s="41"/>
      <c r="Y117" s="57"/>
      <c r="Z117" s="41"/>
      <c r="AA117" s="41"/>
      <c r="AB117" s="41"/>
      <c r="AC117" s="41"/>
      <c r="AD117" s="41"/>
      <c r="AE117" s="41"/>
      <c r="AF117" s="57"/>
      <c r="AG117" s="6" t="s">
        <v>325</v>
      </c>
      <c r="AH117" s="6" t="s">
        <v>48</v>
      </c>
      <c r="AI117" s="6" t="s">
        <v>49</v>
      </c>
      <c r="AJ117" s="6" t="s">
        <v>58</v>
      </c>
      <c r="AK117" s="8">
        <v>45566</v>
      </c>
      <c r="AL117" s="6" t="s">
        <v>51</v>
      </c>
      <c r="AM117" s="12">
        <v>30</v>
      </c>
      <c r="AN117" s="88">
        <v>20</v>
      </c>
      <c r="AO117" s="91">
        <f>H117+J117+P117+P119+U117+Y117+AF117+AM117+AM118+AM119+AN117</f>
        <v>117</v>
      </c>
    </row>
    <row r="118" spans="1:41" ht="45" customHeight="1" x14ac:dyDescent="0.15">
      <c r="A118" s="36" t="s">
        <v>12</v>
      </c>
      <c r="B118" s="36" t="s">
        <v>12</v>
      </c>
      <c r="C118" s="36" t="s">
        <v>12</v>
      </c>
      <c r="D118" s="42"/>
      <c r="E118" s="42"/>
      <c r="F118" s="42"/>
      <c r="G118" s="42"/>
      <c r="H118" s="57"/>
      <c r="I118" s="36" t="s">
        <v>12</v>
      </c>
      <c r="J118" s="57"/>
      <c r="K118" s="46"/>
      <c r="L118" s="40"/>
      <c r="M118" s="40"/>
      <c r="N118" s="40"/>
      <c r="O118" s="40"/>
      <c r="P118" s="74"/>
      <c r="Q118" s="42"/>
      <c r="R118" s="42"/>
      <c r="S118" s="42"/>
      <c r="T118" s="42"/>
      <c r="U118" s="57"/>
      <c r="V118" s="42"/>
      <c r="W118" s="42"/>
      <c r="X118" s="42"/>
      <c r="Y118" s="57"/>
      <c r="Z118" s="42"/>
      <c r="AA118" s="42"/>
      <c r="AB118" s="42"/>
      <c r="AC118" s="42"/>
      <c r="AD118" s="42"/>
      <c r="AE118" s="42"/>
      <c r="AF118" s="57"/>
      <c r="AG118" s="6" t="s">
        <v>326</v>
      </c>
      <c r="AH118" s="6" t="s">
        <v>116</v>
      </c>
      <c r="AI118" s="6" t="s">
        <v>49</v>
      </c>
      <c r="AJ118" s="6" t="s">
        <v>58</v>
      </c>
      <c r="AK118" s="8">
        <v>45734</v>
      </c>
      <c r="AL118" s="6" t="s">
        <v>51</v>
      </c>
      <c r="AM118" s="12">
        <v>30</v>
      </c>
      <c r="AN118" s="56" t="s">
        <v>12</v>
      </c>
      <c r="AO118" s="91"/>
    </row>
    <row r="119" spans="1:41" ht="45" customHeight="1" x14ac:dyDescent="0.15">
      <c r="A119" s="36" t="s">
        <v>12</v>
      </c>
      <c r="B119" s="36" t="s">
        <v>12</v>
      </c>
      <c r="C119" s="36" t="s">
        <v>12</v>
      </c>
      <c r="D119" s="43"/>
      <c r="E119" s="43"/>
      <c r="F119" s="43"/>
      <c r="G119" s="43"/>
      <c r="H119" s="57"/>
      <c r="I119" s="36" t="s">
        <v>12</v>
      </c>
      <c r="J119" s="57"/>
      <c r="K119" s="8">
        <v>45870</v>
      </c>
      <c r="L119" s="6" t="s">
        <v>327</v>
      </c>
      <c r="M119" s="6" t="s">
        <v>240</v>
      </c>
      <c r="N119" s="6" t="s">
        <v>328</v>
      </c>
      <c r="O119" s="6" t="s">
        <v>102</v>
      </c>
      <c r="P119" s="13">
        <v>2</v>
      </c>
      <c r="Q119" s="43"/>
      <c r="R119" s="43"/>
      <c r="S119" s="43"/>
      <c r="T119" s="43"/>
      <c r="U119" s="57"/>
      <c r="V119" s="43"/>
      <c r="W119" s="43"/>
      <c r="X119" s="43"/>
      <c r="Y119" s="57"/>
      <c r="Z119" s="43"/>
      <c r="AA119" s="43"/>
      <c r="AB119" s="43"/>
      <c r="AC119" s="43"/>
      <c r="AD119" s="43"/>
      <c r="AE119" s="43"/>
      <c r="AF119" s="57"/>
      <c r="AG119" s="6" t="s">
        <v>329</v>
      </c>
      <c r="AH119" s="6" t="s">
        <v>314</v>
      </c>
      <c r="AI119" s="6" t="s">
        <v>269</v>
      </c>
      <c r="AJ119" s="6" t="s">
        <v>58</v>
      </c>
      <c r="AK119" s="8">
        <v>45884</v>
      </c>
      <c r="AL119" s="6" t="s">
        <v>51</v>
      </c>
      <c r="AM119" s="12">
        <v>20</v>
      </c>
      <c r="AN119" s="56" t="s">
        <v>12</v>
      </c>
      <c r="AO119" s="91"/>
    </row>
    <row r="120" spans="1:41" ht="45" customHeight="1" x14ac:dyDescent="0.15">
      <c r="A120" s="37" t="s">
        <v>330</v>
      </c>
      <c r="B120" s="35" t="s">
        <v>191</v>
      </c>
      <c r="C120" s="35" t="s">
        <v>46</v>
      </c>
      <c r="D120" s="41"/>
      <c r="E120" s="41"/>
      <c r="F120" s="41"/>
      <c r="G120" s="41"/>
      <c r="H120" s="57"/>
      <c r="I120" s="35" t="s">
        <v>145</v>
      </c>
      <c r="J120" s="58">
        <v>4</v>
      </c>
      <c r="K120" s="44">
        <v>45870</v>
      </c>
      <c r="L120" s="38" t="s">
        <v>284</v>
      </c>
      <c r="M120" s="38" t="s">
        <v>100</v>
      </c>
      <c r="N120" s="38" t="s">
        <v>105</v>
      </c>
      <c r="O120" s="38" t="s">
        <v>106</v>
      </c>
      <c r="P120" s="73">
        <v>4</v>
      </c>
      <c r="Q120" s="41"/>
      <c r="R120" s="41"/>
      <c r="S120" s="41"/>
      <c r="T120" s="41"/>
      <c r="U120" s="57"/>
      <c r="V120" s="41"/>
      <c r="W120" s="41"/>
      <c r="X120" s="41"/>
      <c r="Y120" s="57"/>
      <c r="Z120" s="38" t="s">
        <v>331</v>
      </c>
      <c r="AA120" s="38" t="s">
        <v>332</v>
      </c>
      <c r="AB120" s="44">
        <v>45622</v>
      </c>
      <c r="AC120" s="38" t="s">
        <v>208</v>
      </c>
      <c r="AD120" s="38" t="s">
        <v>145</v>
      </c>
      <c r="AE120" s="83" t="s">
        <v>333</v>
      </c>
      <c r="AF120" s="58">
        <v>1</v>
      </c>
      <c r="AG120" s="6" t="s">
        <v>334</v>
      </c>
      <c r="AH120" s="6" t="s">
        <v>48</v>
      </c>
      <c r="AI120" s="6" t="s">
        <v>49</v>
      </c>
      <c r="AJ120" s="6" t="s">
        <v>58</v>
      </c>
      <c r="AK120" s="8">
        <v>45657</v>
      </c>
      <c r="AL120" s="6" t="s">
        <v>51</v>
      </c>
      <c r="AM120" s="12">
        <v>30</v>
      </c>
      <c r="AN120" s="88">
        <v>20</v>
      </c>
      <c r="AO120" s="91">
        <f>H120+J120+P120+P122+U120+Y120+AF120+AM120+AM121+AM122+AN120</f>
        <v>101.5</v>
      </c>
    </row>
    <row r="121" spans="1:41" ht="45" customHeight="1" x14ac:dyDescent="0.15">
      <c r="A121" s="36" t="s">
        <v>12</v>
      </c>
      <c r="B121" s="36" t="s">
        <v>12</v>
      </c>
      <c r="C121" s="36" t="s">
        <v>12</v>
      </c>
      <c r="D121" s="42"/>
      <c r="E121" s="42"/>
      <c r="F121" s="42"/>
      <c r="G121" s="42"/>
      <c r="H121" s="57"/>
      <c r="I121" s="36" t="s">
        <v>12</v>
      </c>
      <c r="J121" s="58"/>
      <c r="K121" s="46"/>
      <c r="L121" s="40"/>
      <c r="M121" s="40"/>
      <c r="N121" s="40"/>
      <c r="O121" s="40"/>
      <c r="P121" s="74"/>
      <c r="Q121" s="42"/>
      <c r="R121" s="42"/>
      <c r="S121" s="42"/>
      <c r="T121" s="42"/>
      <c r="U121" s="57"/>
      <c r="V121" s="42"/>
      <c r="W121" s="42"/>
      <c r="X121" s="42"/>
      <c r="Y121" s="57"/>
      <c r="Z121" s="39"/>
      <c r="AA121" s="39"/>
      <c r="AB121" s="45"/>
      <c r="AC121" s="39"/>
      <c r="AD121" s="39"/>
      <c r="AE121" s="84"/>
      <c r="AF121" s="58"/>
      <c r="AG121" s="6" t="s">
        <v>335</v>
      </c>
      <c r="AH121" s="6" t="s">
        <v>48</v>
      </c>
      <c r="AI121" s="6" t="s">
        <v>49</v>
      </c>
      <c r="AJ121" s="6" t="s">
        <v>58</v>
      </c>
      <c r="AK121" s="8">
        <v>45572</v>
      </c>
      <c r="AL121" s="6" t="s">
        <v>51</v>
      </c>
      <c r="AM121" s="12">
        <v>30</v>
      </c>
      <c r="AN121" s="56" t="s">
        <v>12</v>
      </c>
      <c r="AO121" s="91"/>
    </row>
    <row r="122" spans="1:41" ht="60" customHeight="1" x14ac:dyDescent="0.15">
      <c r="A122" s="36" t="s">
        <v>12</v>
      </c>
      <c r="B122" s="36" t="s">
        <v>12</v>
      </c>
      <c r="C122" s="36" t="s">
        <v>12</v>
      </c>
      <c r="D122" s="43"/>
      <c r="E122" s="43"/>
      <c r="F122" s="43"/>
      <c r="G122" s="43"/>
      <c r="H122" s="57"/>
      <c r="I122" s="36" t="s">
        <v>12</v>
      </c>
      <c r="J122" s="58"/>
      <c r="K122" s="8">
        <v>45870</v>
      </c>
      <c r="L122" s="6" t="s">
        <v>284</v>
      </c>
      <c r="M122" s="6" t="s">
        <v>100</v>
      </c>
      <c r="N122" s="6" t="s">
        <v>101</v>
      </c>
      <c r="O122" s="6" t="s">
        <v>106</v>
      </c>
      <c r="P122" s="22">
        <v>7.5</v>
      </c>
      <c r="Q122" s="43"/>
      <c r="R122" s="43"/>
      <c r="S122" s="43"/>
      <c r="T122" s="43"/>
      <c r="U122" s="57"/>
      <c r="V122" s="43"/>
      <c r="W122" s="43"/>
      <c r="X122" s="43"/>
      <c r="Y122" s="57"/>
      <c r="Z122" s="40"/>
      <c r="AA122" s="40"/>
      <c r="AB122" s="46"/>
      <c r="AC122" s="40"/>
      <c r="AD122" s="40"/>
      <c r="AE122" s="71"/>
      <c r="AF122" s="58"/>
      <c r="AG122" s="6" t="s">
        <v>336</v>
      </c>
      <c r="AH122" s="6" t="s">
        <v>337</v>
      </c>
      <c r="AI122" s="6" t="s">
        <v>57</v>
      </c>
      <c r="AJ122" s="6" t="s">
        <v>58</v>
      </c>
      <c r="AK122" s="8">
        <v>45860</v>
      </c>
      <c r="AL122" s="6" t="s">
        <v>51</v>
      </c>
      <c r="AM122" s="12">
        <v>5</v>
      </c>
      <c r="AN122" s="56" t="s">
        <v>12</v>
      </c>
      <c r="AO122" s="91"/>
    </row>
    <row r="123" spans="1:41" ht="30" customHeight="1" x14ac:dyDescent="0.15">
      <c r="A123" s="35" t="s">
        <v>338</v>
      </c>
      <c r="B123" s="35" t="s">
        <v>191</v>
      </c>
      <c r="C123" s="35" t="s">
        <v>46</v>
      </c>
      <c r="D123" s="41"/>
      <c r="E123" s="41"/>
      <c r="F123" s="41"/>
      <c r="G123" s="41"/>
      <c r="H123" s="57"/>
      <c r="I123" s="36" t="s">
        <v>12</v>
      </c>
      <c r="J123" s="57"/>
      <c r="K123" s="41"/>
      <c r="L123" s="41"/>
      <c r="M123" s="41"/>
      <c r="N123" s="41"/>
      <c r="O123" s="41"/>
      <c r="P123" s="57"/>
      <c r="Q123" s="41"/>
      <c r="R123" s="41"/>
      <c r="S123" s="41"/>
      <c r="T123" s="41"/>
      <c r="U123" s="57"/>
      <c r="V123" s="41"/>
      <c r="W123" s="41"/>
      <c r="X123" s="41"/>
      <c r="Y123" s="57"/>
      <c r="Z123" s="41" t="s">
        <v>12</v>
      </c>
      <c r="AA123" s="41" t="s">
        <v>12</v>
      </c>
      <c r="AB123" s="41" t="s">
        <v>12</v>
      </c>
      <c r="AC123" s="41" t="s">
        <v>12</v>
      </c>
      <c r="AD123" s="41" t="s">
        <v>12</v>
      </c>
      <c r="AE123" s="41" t="s">
        <v>12</v>
      </c>
      <c r="AF123" s="57"/>
      <c r="AG123" s="6" t="s">
        <v>339</v>
      </c>
      <c r="AH123" s="6" t="s">
        <v>116</v>
      </c>
      <c r="AI123" s="6" t="s">
        <v>49</v>
      </c>
      <c r="AJ123" s="6" t="s">
        <v>58</v>
      </c>
      <c r="AK123" s="8">
        <v>45855</v>
      </c>
      <c r="AL123" s="6" t="s">
        <v>51</v>
      </c>
      <c r="AM123" s="12">
        <v>30</v>
      </c>
      <c r="AN123" s="88">
        <v>20</v>
      </c>
      <c r="AO123" s="91">
        <f>H123+J123+P123+U123+Y123+AF123+AM123+AM124+AM125+AM126+AM127+AN123</f>
        <v>155</v>
      </c>
    </row>
    <row r="124" spans="1:41" ht="30" customHeight="1" x14ac:dyDescent="0.15">
      <c r="A124" s="36" t="s">
        <v>12</v>
      </c>
      <c r="B124" s="36" t="s">
        <v>12</v>
      </c>
      <c r="C124" s="36" t="s">
        <v>12</v>
      </c>
      <c r="D124" s="42"/>
      <c r="E124" s="42"/>
      <c r="F124" s="42"/>
      <c r="G124" s="42"/>
      <c r="H124" s="57"/>
      <c r="I124" s="36" t="s">
        <v>12</v>
      </c>
      <c r="J124" s="57"/>
      <c r="K124" s="42"/>
      <c r="L124" s="42"/>
      <c r="M124" s="42"/>
      <c r="N124" s="42"/>
      <c r="O124" s="42"/>
      <c r="P124" s="57"/>
      <c r="Q124" s="42"/>
      <c r="R124" s="42"/>
      <c r="S124" s="42"/>
      <c r="T124" s="42"/>
      <c r="U124" s="57"/>
      <c r="V124" s="42"/>
      <c r="W124" s="42"/>
      <c r="X124" s="42"/>
      <c r="Y124" s="57"/>
      <c r="Z124" s="42"/>
      <c r="AA124" s="42"/>
      <c r="AB124" s="42"/>
      <c r="AC124" s="42"/>
      <c r="AD124" s="42"/>
      <c r="AE124" s="42"/>
      <c r="AF124" s="57"/>
      <c r="AG124" s="6" t="s">
        <v>340</v>
      </c>
      <c r="AH124" s="6" t="s">
        <v>341</v>
      </c>
      <c r="AI124" s="6" t="s">
        <v>49</v>
      </c>
      <c r="AJ124" s="6" t="s">
        <v>58</v>
      </c>
      <c r="AK124" s="8">
        <v>45828</v>
      </c>
      <c r="AL124" s="6" t="s">
        <v>51</v>
      </c>
      <c r="AM124" s="12">
        <v>30</v>
      </c>
      <c r="AN124" s="56" t="s">
        <v>12</v>
      </c>
      <c r="AO124" s="91"/>
    </row>
    <row r="125" spans="1:41" ht="30" customHeight="1" x14ac:dyDescent="0.15">
      <c r="A125" s="36" t="s">
        <v>12</v>
      </c>
      <c r="B125" s="36" t="s">
        <v>12</v>
      </c>
      <c r="C125" s="36" t="s">
        <v>12</v>
      </c>
      <c r="D125" s="42"/>
      <c r="E125" s="42"/>
      <c r="F125" s="42"/>
      <c r="G125" s="42"/>
      <c r="H125" s="57"/>
      <c r="I125" s="36" t="s">
        <v>12</v>
      </c>
      <c r="J125" s="57"/>
      <c r="K125" s="42"/>
      <c r="L125" s="42"/>
      <c r="M125" s="42"/>
      <c r="N125" s="42"/>
      <c r="O125" s="42"/>
      <c r="P125" s="57"/>
      <c r="Q125" s="42"/>
      <c r="R125" s="42"/>
      <c r="S125" s="42"/>
      <c r="T125" s="42"/>
      <c r="U125" s="57"/>
      <c r="V125" s="42"/>
      <c r="W125" s="42"/>
      <c r="X125" s="42"/>
      <c r="Y125" s="57"/>
      <c r="Z125" s="42"/>
      <c r="AA125" s="42"/>
      <c r="AB125" s="42"/>
      <c r="AC125" s="42"/>
      <c r="AD125" s="42"/>
      <c r="AE125" s="42"/>
      <c r="AF125" s="57"/>
      <c r="AG125" s="6" t="s">
        <v>342</v>
      </c>
      <c r="AH125" s="6" t="s">
        <v>343</v>
      </c>
      <c r="AI125" s="6" t="s">
        <v>62</v>
      </c>
      <c r="AJ125" s="6" t="s">
        <v>58</v>
      </c>
      <c r="AK125" s="8">
        <v>45784</v>
      </c>
      <c r="AL125" s="6" t="s">
        <v>51</v>
      </c>
      <c r="AM125" s="12">
        <v>25</v>
      </c>
      <c r="AN125" s="56" t="s">
        <v>12</v>
      </c>
      <c r="AO125" s="91"/>
    </row>
    <row r="126" spans="1:41" ht="30" customHeight="1" x14ac:dyDescent="0.15">
      <c r="A126" s="36" t="s">
        <v>12</v>
      </c>
      <c r="B126" s="36" t="s">
        <v>12</v>
      </c>
      <c r="C126" s="36" t="s">
        <v>12</v>
      </c>
      <c r="D126" s="42"/>
      <c r="E126" s="42"/>
      <c r="F126" s="42"/>
      <c r="G126" s="42"/>
      <c r="H126" s="57"/>
      <c r="I126" s="36" t="s">
        <v>12</v>
      </c>
      <c r="J126" s="57"/>
      <c r="K126" s="42"/>
      <c r="L126" s="42"/>
      <c r="M126" s="42"/>
      <c r="N126" s="42"/>
      <c r="O126" s="42"/>
      <c r="P126" s="57"/>
      <c r="Q126" s="42"/>
      <c r="R126" s="42"/>
      <c r="S126" s="42"/>
      <c r="T126" s="42"/>
      <c r="U126" s="57"/>
      <c r="V126" s="42"/>
      <c r="W126" s="42"/>
      <c r="X126" s="42"/>
      <c r="Y126" s="57"/>
      <c r="Z126" s="42"/>
      <c r="AA126" s="42"/>
      <c r="AB126" s="42"/>
      <c r="AC126" s="42"/>
      <c r="AD126" s="42"/>
      <c r="AE126" s="42"/>
      <c r="AF126" s="57"/>
      <c r="AG126" s="6" t="s">
        <v>344</v>
      </c>
      <c r="AH126" s="6" t="s">
        <v>345</v>
      </c>
      <c r="AI126" s="6" t="s">
        <v>62</v>
      </c>
      <c r="AJ126" s="6" t="s">
        <v>58</v>
      </c>
      <c r="AK126" s="8">
        <v>45823</v>
      </c>
      <c r="AL126" s="6" t="s">
        <v>51</v>
      </c>
      <c r="AM126" s="12">
        <v>25</v>
      </c>
      <c r="AN126" s="56" t="s">
        <v>12</v>
      </c>
      <c r="AO126" s="91"/>
    </row>
    <row r="127" spans="1:41" ht="45" customHeight="1" x14ac:dyDescent="0.15">
      <c r="A127" s="36" t="s">
        <v>12</v>
      </c>
      <c r="B127" s="36" t="s">
        <v>12</v>
      </c>
      <c r="C127" s="36" t="s">
        <v>12</v>
      </c>
      <c r="D127" s="43"/>
      <c r="E127" s="43"/>
      <c r="F127" s="43"/>
      <c r="G127" s="43"/>
      <c r="H127" s="57"/>
      <c r="I127" s="36" t="s">
        <v>12</v>
      </c>
      <c r="J127" s="57"/>
      <c r="K127" s="43"/>
      <c r="L127" s="43"/>
      <c r="M127" s="43"/>
      <c r="N127" s="43"/>
      <c r="O127" s="43"/>
      <c r="P127" s="57"/>
      <c r="Q127" s="43"/>
      <c r="R127" s="43"/>
      <c r="S127" s="43"/>
      <c r="T127" s="43"/>
      <c r="U127" s="57"/>
      <c r="V127" s="43"/>
      <c r="W127" s="43"/>
      <c r="X127" s="43"/>
      <c r="Y127" s="57"/>
      <c r="Z127" s="43"/>
      <c r="AA127" s="43"/>
      <c r="AB127" s="43"/>
      <c r="AC127" s="43"/>
      <c r="AD127" s="43"/>
      <c r="AE127" s="43"/>
      <c r="AF127" s="57"/>
      <c r="AG127" s="6" t="s">
        <v>346</v>
      </c>
      <c r="AH127" s="6" t="s">
        <v>347</v>
      </c>
      <c r="AI127" s="17" t="s">
        <v>348</v>
      </c>
      <c r="AJ127" s="6" t="s">
        <v>58</v>
      </c>
      <c r="AK127" s="8">
        <v>45825</v>
      </c>
      <c r="AL127" s="6" t="s">
        <v>51</v>
      </c>
      <c r="AM127" s="12">
        <v>25</v>
      </c>
      <c r="AN127" s="56" t="s">
        <v>12</v>
      </c>
      <c r="AO127" s="91"/>
    </row>
    <row r="128" spans="1:41" ht="45" customHeight="1" x14ac:dyDescent="0.15">
      <c r="A128" s="35" t="s">
        <v>349</v>
      </c>
      <c r="B128" s="35" t="s">
        <v>191</v>
      </c>
      <c r="C128" s="35" t="s">
        <v>46</v>
      </c>
      <c r="D128" s="44">
        <v>45352</v>
      </c>
      <c r="E128" s="44">
        <v>46022</v>
      </c>
      <c r="F128" s="38" t="s">
        <v>262</v>
      </c>
      <c r="G128" s="38" t="s">
        <v>263</v>
      </c>
      <c r="H128" s="58">
        <v>2</v>
      </c>
      <c r="I128" s="36" t="s">
        <v>12</v>
      </c>
      <c r="J128" s="57"/>
      <c r="K128" s="41"/>
      <c r="L128" s="41"/>
      <c r="M128" s="41"/>
      <c r="N128" s="41"/>
      <c r="O128" s="41"/>
      <c r="P128" s="57"/>
      <c r="Q128" s="41"/>
      <c r="R128" s="41"/>
      <c r="S128" s="41"/>
      <c r="T128" s="41"/>
      <c r="U128" s="57"/>
      <c r="V128" s="41"/>
      <c r="W128" s="41"/>
      <c r="X128" s="41"/>
      <c r="Y128" s="57"/>
      <c r="Z128" s="41"/>
      <c r="AA128" s="41"/>
      <c r="AB128" s="41"/>
      <c r="AC128" s="41"/>
      <c r="AD128" s="41"/>
      <c r="AE128" s="41"/>
      <c r="AF128" s="57"/>
      <c r="AG128" s="6" t="s">
        <v>350</v>
      </c>
      <c r="AH128" s="6" t="s">
        <v>73</v>
      </c>
      <c r="AI128" s="6" t="s">
        <v>49</v>
      </c>
      <c r="AJ128" s="6" t="s">
        <v>50</v>
      </c>
      <c r="AK128" s="8">
        <v>45783</v>
      </c>
      <c r="AL128" s="6" t="s">
        <v>51</v>
      </c>
      <c r="AM128" s="12">
        <v>30</v>
      </c>
      <c r="AN128" s="88">
        <v>20</v>
      </c>
      <c r="AO128" s="91">
        <f>H128+J128+P128+U128+Y128+AF128+AM128+AM129+AN128</f>
        <v>54</v>
      </c>
    </row>
    <row r="129" spans="1:41" ht="30" customHeight="1" x14ac:dyDescent="0.15">
      <c r="A129" s="36" t="s">
        <v>12</v>
      </c>
      <c r="B129" s="36" t="s">
        <v>12</v>
      </c>
      <c r="C129" s="36" t="s">
        <v>12</v>
      </c>
      <c r="D129" s="46"/>
      <c r="E129" s="46"/>
      <c r="F129" s="40"/>
      <c r="G129" s="40"/>
      <c r="H129" s="58"/>
      <c r="I129" s="36" t="s">
        <v>12</v>
      </c>
      <c r="J129" s="57"/>
      <c r="K129" s="43"/>
      <c r="L129" s="43"/>
      <c r="M129" s="43"/>
      <c r="N129" s="43"/>
      <c r="O129" s="43"/>
      <c r="P129" s="57"/>
      <c r="Q129" s="43"/>
      <c r="R129" s="43"/>
      <c r="S129" s="43"/>
      <c r="T129" s="43"/>
      <c r="U129" s="57"/>
      <c r="V129" s="43"/>
      <c r="W129" s="43"/>
      <c r="X129" s="43"/>
      <c r="Y129" s="57"/>
      <c r="Z129" s="43"/>
      <c r="AA129" s="43"/>
      <c r="AB129" s="43"/>
      <c r="AC129" s="43"/>
      <c r="AD129" s="43"/>
      <c r="AE129" s="43"/>
      <c r="AF129" s="57"/>
      <c r="AG129" s="6" t="s">
        <v>351</v>
      </c>
      <c r="AH129" s="6" t="s">
        <v>352</v>
      </c>
      <c r="AI129" s="6" t="s">
        <v>92</v>
      </c>
      <c r="AJ129" s="6" t="s">
        <v>50</v>
      </c>
      <c r="AK129" s="8">
        <v>45759</v>
      </c>
      <c r="AL129" s="6" t="s">
        <v>51</v>
      </c>
      <c r="AM129" s="12">
        <v>2</v>
      </c>
      <c r="AN129" s="56" t="s">
        <v>12</v>
      </c>
      <c r="AO129" s="91"/>
    </row>
    <row r="130" spans="1:41" ht="45" customHeight="1" x14ac:dyDescent="0.15">
      <c r="A130" s="35" t="s">
        <v>353</v>
      </c>
      <c r="B130" s="35" t="s">
        <v>191</v>
      </c>
      <c r="C130" s="35" t="s">
        <v>46</v>
      </c>
      <c r="D130" s="44">
        <v>45536</v>
      </c>
      <c r="E130" s="44">
        <v>45838</v>
      </c>
      <c r="F130" s="38" t="s">
        <v>354</v>
      </c>
      <c r="G130" s="38" t="s">
        <v>355</v>
      </c>
      <c r="H130" s="58">
        <v>0</v>
      </c>
      <c r="I130" s="36" t="s">
        <v>12</v>
      </c>
      <c r="J130" s="57"/>
      <c r="K130" s="41"/>
      <c r="L130" s="41"/>
      <c r="M130" s="41"/>
      <c r="N130" s="41"/>
      <c r="O130" s="41"/>
      <c r="P130" s="57"/>
      <c r="Q130" s="41"/>
      <c r="R130" s="41"/>
      <c r="S130" s="41"/>
      <c r="T130" s="41"/>
      <c r="U130" s="57"/>
      <c r="V130" s="44">
        <v>45853</v>
      </c>
      <c r="W130" s="38" t="s">
        <v>356</v>
      </c>
      <c r="X130" s="38"/>
      <c r="Y130" s="58">
        <v>0</v>
      </c>
      <c r="Z130" s="38" t="s">
        <v>357</v>
      </c>
      <c r="AA130" s="38" t="s">
        <v>358</v>
      </c>
      <c r="AB130" s="44">
        <v>45646</v>
      </c>
      <c r="AC130" s="38" t="s">
        <v>184</v>
      </c>
      <c r="AD130" s="38" t="s">
        <v>51</v>
      </c>
      <c r="AE130" s="38" t="s">
        <v>185</v>
      </c>
      <c r="AF130" s="58">
        <v>1</v>
      </c>
      <c r="AG130" s="6" t="s">
        <v>359</v>
      </c>
      <c r="AH130" s="6" t="s">
        <v>320</v>
      </c>
      <c r="AI130" s="6" t="s">
        <v>49</v>
      </c>
      <c r="AJ130" s="6" t="s">
        <v>58</v>
      </c>
      <c r="AK130" s="8">
        <v>45829</v>
      </c>
      <c r="AL130" s="6" t="s">
        <v>51</v>
      </c>
      <c r="AM130" s="12">
        <v>30</v>
      </c>
      <c r="AN130" s="88">
        <v>20</v>
      </c>
      <c r="AO130" s="91">
        <f>H130+J130+P130+U130+Y130+AF130+AM130+AM131+AM132+AN130</f>
        <v>101</v>
      </c>
    </row>
    <row r="131" spans="1:41" ht="45" customHeight="1" x14ac:dyDescent="0.15">
      <c r="A131" s="36" t="s">
        <v>12</v>
      </c>
      <c r="B131" s="36" t="s">
        <v>12</v>
      </c>
      <c r="C131" s="36" t="s">
        <v>12</v>
      </c>
      <c r="D131" s="45"/>
      <c r="E131" s="45"/>
      <c r="F131" s="39"/>
      <c r="G131" s="39"/>
      <c r="H131" s="58"/>
      <c r="I131" s="36" t="s">
        <v>12</v>
      </c>
      <c r="J131" s="57"/>
      <c r="K131" s="42"/>
      <c r="L131" s="42"/>
      <c r="M131" s="42"/>
      <c r="N131" s="42"/>
      <c r="O131" s="42"/>
      <c r="P131" s="57"/>
      <c r="Q131" s="42"/>
      <c r="R131" s="42"/>
      <c r="S131" s="42"/>
      <c r="T131" s="42"/>
      <c r="U131" s="57"/>
      <c r="V131" s="45"/>
      <c r="W131" s="39"/>
      <c r="X131" s="39"/>
      <c r="Y131" s="58"/>
      <c r="Z131" s="39"/>
      <c r="AA131" s="39"/>
      <c r="AB131" s="45"/>
      <c r="AC131" s="39"/>
      <c r="AD131" s="39"/>
      <c r="AE131" s="39"/>
      <c r="AF131" s="58"/>
      <c r="AG131" s="6" t="s">
        <v>360</v>
      </c>
      <c r="AH131" s="6" t="s">
        <v>48</v>
      </c>
      <c r="AI131" s="6" t="s">
        <v>49</v>
      </c>
      <c r="AJ131" s="6" t="s">
        <v>58</v>
      </c>
      <c r="AK131" s="8">
        <v>45890</v>
      </c>
      <c r="AL131" s="6" t="s">
        <v>51</v>
      </c>
      <c r="AM131" s="12">
        <v>30</v>
      </c>
      <c r="AN131" s="56" t="s">
        <v>12</v>
      </c>
      <c r="AO131" s="91"/>
    </row>
    <row r="132" spans="1:41" ht="30" customHeight="1" x14ac:dyDescent="0.15">
      <c r="A132" s="36" t="s">
        <v>12</v>
      </c>
      <c r="B132" s="36" t="s">
        <v>12</v>
      </c>
      <c r="C132" s="36" t="s">
        <v>12</v>
      </c>
      <c r="D132" s="46"/>
      <c r="E132" s="46"/>
      <c r="F132" s="40"/>
      <c r="G132" s="40"/>
      <c r="H132" s="58"/>
      <c r="I132" s="36" t="s">
        <v>12</v>
      </c>
      <c r="J132" s="57"/>
      <c r="K132" s="43"/>
      <c r="L132" s="43"/>
      <c r="M132" s="43"/>
      <c r="N132" s="43"/>
      <c r="O132" s="43"/>
      <c r="P132" s="57"/>
      <c r="Q132" s="43"/>
      <c r="R132" s="43"/>
      <c r="S132" s="43"/>
      <c r="T132" s="43"/>
      <c r="U132" s="57"/>
      <c r="V132" s="46"/>
      <c r="W132" s="40"/>
      <c r="X132" s="40"/>
      <c r="Y132" s="58"/>
      <c r="Z132" s="40"/>
      <c r="AA132" s="40"/>
      <c r="AB132" s="46"/>
      <c r="AC132" s="40"/>
      <c r="AD132" s="40"/>
      <c r="AE132" s="40"/>
      <c r="AF132" s="58"/>
      <c r="AG132" s="14" t="s">
        <v>361</v>
      </c>
      <c r="AH132" s="6" t="s">
        <v>268</v>
      </c>
      <c r="AI132" s="6" t="s">
        <v>269</v>
      </c>
      <c r="AJ132" s="6" t="s">
        <v>58</v>
      </c>
      <c r="AK132" s="8">
        <v>45761</v>
      </c>
      <c r="AL132" s="6" t="s">
        <v>51</v>
      </c>
      <c r="AM132" s="12">
        <v>20</v>
      </c>
      <c r="AN132" s="56" t="s">
        <v>12</v>
      </c>
      <c r="AO132" s="91"/>
    </row>
    <row r="133" spans="1:41" ht="30" customHeight="1" x14ac:dyDescent="0.15">
      <c r="A133" s="6" t="s">
        <v>362</v>
      </c>
      <c r="B133" s="6" t="s">
        <v>191</v>
      </c>
      <c r="C133" s="6" t="s">
        <v>46</v>
      </c>
      <c r="D133" s="7" t="s">
        <v>12</v>
      </c>
      <c r="E133" s="7" t="s">
        <v>12</v>
      </c>
      <c r="F133" s="7" t="s">
        <v>12</v>
      </c>
      <c r="G133" s="7" t="s">
        <v>12</v>
      </c>
      <c r="H133" s="10"/>
      <c r="I133" s="7" t="s">
        <v>12</v>
      </c>
      <c r="J133" s="10"/>
      <c r="K133" s="7"/>
      <c r="L133" s="7"/>
      <c r="M133" s="7"/>
      <c r="N133" s="7"/>
      <c r="O133" s="7"/>
      <c r="P133" s="10"/>
      <c r="Q133" s="7"/>
      <c r="R133" s="7"/>
      <c r="S133" s="7"/>
      <c r="T133" s="7"/>
      <c r="U133" s="10"/>
      <c r="V133" s="7"/>
      <c r="W133" s="7"/>
      <c r="X133" s="7"/>
      <c r="Y133" s="10"/>
      <c r="Z133" s="7"/>
      <c r="AA133" s="7"/>
      <c r="AB133" s="7"/>
      <c r="AC133" s="7"/>
      <c r="AD133" s="7"/>
      <c r="AE133" s="7"/>
      <c r="AF133" s="10"/>
      <c r="AG133" s="6" t="s">
        <v>363</v>
      </c>
      <c r="AH133" s="6" t="s">
        <v>302</v>
      </c>
      <c r="AI133" s="6" t="s">
        <v>49</v>
      </c>
      <c r="AJ133" s="6" t="s">
        <v>50</v>
      </c>
      <c r="AK133" s="8">
        <v>45883</v>
      </c>
      <c r="AL133" s="6" t="s">
        <v>51</v>
      </c>
      <c r="AM133" s="12">
        <v>30</v>
      </c>
      <c r="AN133" s="18">
        <v>20</v>
      </c>
      <c r="AO133" s="19">
        <f>H133+J133+P133+U133+Y133+AF133+AM133+AN133</f>
        <v>50</v>
      </c>
    </row>
    <row r="134" spans="1:41" ht="30" customHeight="1" x14ac:dyDescent="0.15">
      <c r="A134" s="35" t="s">
        <v>364</v>
      </c>
      <c r="B134" s="35" t="s">
        <v>191</v>
      </c>
      <c r="C134" s="35" t="s">
        <v>46</v>
      </c>
      <c r="D134" s="41"/>
      <c r="E134" s="41"/>
      <c r="F134" s="41"/>
      <c r="G134" s="41"/>
      <c r="H134" s="57"/>
      <c r="I134" s="36" t="s">
        <v>12</v>
      </c>
      <c r="J134" s="57"/>
      <c r="K134" s="44">
        <v>45566</v>
      </c>
      <c r="L134" s="38" t="s">
        <v>365</v>
      </c>
      <c r="M134" s="38" t="s">
        <v>366</v>
      </c>
      <c r="N134" s="38" t="s">
        <v>328</v>
      </c>
      <c r="O134" s="38" t="s">
        <v>102</v>
      </c>
      <c r="P134" s="58">
        <v>20</v>
      </c>
      <c r="Q134" s="41"/>
      <c r="R134" s="41"/>
      <c r="S134" s="41"/>
      <c r="T134" s="41"/>
      <c r="U134" s="57"/>
      <c r="V134" s="44">
        <v>45778</v>
      </c>
      <c r="W134" s="38" t="s">
        <v>367</v>
      </c>
      <c r="X134" s="38"/>
      <c r="Y134" s="58">
        <v>0</v>
      </c>
      <c r="Z134" s="6" t="s">
        <v>368</v>
      </c>
      <c r="AA134" s="6" t="s">
        <v>369</v>
      </c>
      <c r="AB134" s="8">
        <v>45608</v>
      </c>
      <c r="AC134" s="6" t="s">
        <v>208</v>
      </c>
      <c r="AD134" s="6" t="s">
        <v>145</v>
      </c>
      <c r="AE134" s="6" t="s">
        <v>209</v>
      </c>
      <c r="AF134" s="12">
        <v>1</v>
      </c>
      <c r="AG134" s="35" t="s">
        <v>370</v>
      </c>
      <c r="AH134" s="35" t="s">
        <v>116</v>
      </c>
      <c r="AI134" s="35" t="s">
        <v>49</v>
      </c>
      <c r="AJ134" s="35" t="s">
        <v>58</v>
      </c>
      <c r="AK134" s="86">
        <v>45660</v>
      </c>
      <c r="AL134" s="35" t="s">
        <v>51</v>
      </c>
      <c r="AM134" s="80">
        <v>30</v>
      </c>
      <c r="AN134" s="88">
        <v>20</v>
      </c>
      <c r="AO134" s="91">
        <f>H134+J134+P134+U134+Y134+AF134+AF135+AF136+AM134+AM136+AN134</f>
        <v>74</v>
      </c>
    </row>
    <row r="135" spans="1:41" ht="30" customHeight="1" x14ac:dyDescent="0.15">
      <c r="A135" s="36" t="s">
        <v>12</v>
      </c>
      <c r="B135" s="36" t="s">
        <v>12</v>
      </c>
      <c r="C135" s="36" t="s">
        <v>12</v>
      </c>
      <c r="D135" s="42"/>
      <c r="E135" s="42"/>
      <c r="F135" s="42"/>
      <c r="G135" s="42"/>
      <c r="H135" s="57"/>
      <c r="I135" s="36" t="s">
        <v>12</v>
      </c>
      <c r="J135" s="57"/>
      <c r="K135" s="45"/>
      <c r="L135" s="39"/>
      <c r="M135" s="39"/>
      <c r="N135" s="39"/>
      <c r="O135" s="39"/>
      <c r="P135" s="58"/>
      <c r="Q135" s="42"/>
      <c r="R135" s="42"/>
      <c r="S135" s="42"/>
      <c r="T135" s="42"/>
      <c r="U135" s="57"/>
      <c r="V135" s="45"/>
      <c r="W135" s="39"/>
      <c r="X135" s="39"/>
      <c r="Y135" s="58"/>
      <c r="Z135" s="6" t="s">
        <v>371</v>
      </c>
      <c r="AA135" s="6" t="s">
        <v>372</v>
      </c>
      <c r="AB135" s="8">
        <v>45636</v>
      </c>
      <c r="AC135" s="6" t="s">
        <v>208</v>
      </c>
      <c r="AD135" s="6" t="s">
        <v>51</v>
      </c>
      <c r="AE135" s="6" t="s">
        <v>209</v>
      </c>
      <c r="AF135" s="12">
        <v>2</v>
      </c>
      <c r="AG135" s="35"/>
      <c r="AH135" s="35"/>
      <c r="AI135" s="35"/>
      <c r="AJ135" s="35"/>
      <c r="AK135" s="86"/>
      <c r="AL135" s="35"/>
      <c r="AM135" s="81"/>
      <c r="AN135" s="56" t="s">
        <v>12</v>
      </c>
      <c r="AO135" s="91"/>
    </row>
    <row r="136" spans="1:41" ht="25.5" x14ac:dyDescent="0.15">
      <c r="A136" s="36" t="s">
        <v>12</v>
      </c>
      <c r="B136" s="36" t="s">
        <v>12</v>
      </c>
      <c r="C136" s="36" t="s">
        <v>12</v>
      </c>
      <c r="D136" s="43"/>
      <c r="E136" s="43"/>
      <c r="F136" s="43"/>
      <c r="G136" s="43"/>
      <c r="H136" s="57"/>
      <c r="I136" s="36" t="s">
        <v>12</v>
      </c>
      <c r="J136" s="57"/>
      <c r="K136" s="46"/>
      <c r="L136" s="40"/>
      <c r="M136" s="40"/>
      <c r="N136" s="40"/>
      <c r="O136" s="40"/>
      <c r="P136" s="58"/>
      <c r="Q136" s="43"/>
      <c r="R136" s="43"/>
      <c r="S136" s="43"/>
      <c r="T136" s="43"/>
      <c r="U136" s="57"/>
      <c r="V136" s="46"/>
      <c r="W136" s="40"/>
      <c r="X136" s="40"/>
      <c r="Y136" s="58"/>
      <c r="Z136" s="6" t="s">
        <v>373</v>
      </c>
      <c r="AA136" s="6" t="s">
        <v>374</v>
      </c>
      <c r="AB136" s="8">
        <v>45573</v>
      </c>
      <c r="AC136" s="6" t="s">
        <v>208</v>
      </c>
      <c r="AD136" s="6" t="s">
        <v>145</v>
      </c>
      <c r="AE136" s="6" t="s">
        <v>209</v>
      </c>
      <c r="AF136" s="12">
        <v>1</v>
      </c>
      <c r="AG136" s="6" t="s">
        <v>375</v>
      </c>
      <c r="AH136" s="6" t="s">
        <v>200</v>
      </c>
      <c r="AI136" s="6" t="s">
        <v>49</v>
      </c>
      <c r="AJ136" s="6" t="s">
        <v>58</v>
      </c>
      <c r="AK136" s="26">
        <v>45512</v>
      </c>
      <c r="AL136" s="6" t="s">
        <v>51</v>
      </c>
      <c r="AM136" s="12">
        <v>0</v>
      </c>
      <c r="AN136" s="56" t="s">
        <v>12</v>
      </c>
      <c r="AO136" s="91"/>
    </row>
    <row r="137" spans="1:41" ht="45" customHeight="1" x14ac:dyDescent="0.15">
      <c r="A137" s="6" t="s">
        <v>376</v>
      </c>
      <c r="B137" s="6" t="s">
        <v>191</v>
      </c>
      <c r="C137" s="6" t="s">
        <v>46</v>
      </c>
      <c r="D137" s="7"/>
      <c r="E137" s="7"/>
      <c r="F137" s="7"/>
      <c r="G137" s="7"/>
      <c r="H137" s="10"/>
      <c r="I137" s="7" t="s">
        <v>12</v>
      </c>
      <c r="J137" s="10"/>
      <c r="K137" s="7"/>
      <c r="L137" s="7"/>
      <c r="M137" s="7"/>
      <c r="N137" s="7"/>
      <c r="O137" s="7"/>
      <c r="P137" s="10"/>
      <c r="Q137" s="7"/>
      <c r="R137" s="7"/>
      <c r="S137" s="7"/>
      <c r="T137" s="7"/>
      <c r="U137" s="10"/>
      <c r="V137" s="7"/>
      <c r="W137" s="7"/>
      <c r="X137" s="7"/>
      <c r="Y137" s="10"/>
      <c r="Z137" s="7" t="s">
        <v>12</v>
      </c>
      <c r="AA137" s="7" t="s">
        <v>12</v>
      </c>
      <c r="AB137" s="7" t="s">
        <v>12</v>
      </c>
      <c r="AC137" s="7" t="s">
        <v>12</v>
      </c>
      <c r="AD137" s="7" t="s">
        <v>12</v>
      </c>
      <c r="AE137" s="7" t="s">
        <v>12</v>
      </c>
      <c r="AF137" s="10"/>
      <c r="AG137" s="6" t="s">
        <v>377</v>
      </c>
      <c r="AH137" s="6" t="s">
        <v>48</v>
      </c>
      <c r="AI137" s="6" t="s">
        <v>49</v>
      </c>
      <c r="AJ137" s="6" t="s">
        <v>58</v>
      </c>
      <c r="AK137" s="8">
        <v>45698</v>
      </c>
      <c r="AL137" s="6" t="s">
        <v>51</v>
      </c>
      <c r="AM137" s="12">
        <v>30</v>
      </c>
      <c r="AN137" s="18">
        <v>20</v>
      </c>
      <c r="AO137" s="19">
        <f>H137+J137+P137+U137+Y137+AF137+AM137+AN137</f>
        <v>50</v>
      </c>
    </row>
    <row r="138" spans="1:41" ht="15" customHeight="1" x14ac:dyDescent="0.15">
      <c r="A138" s="35" t="s">
        <v>378</v>
      </c>
      <c r="B138" s="35" t="s">
        <v>191</v>
      </c>
      <c r="C138" s="35" t="s">
        <v>46</v>
      </c>
      <c r="D138" s="41"/>
      <c r="E138" s="41"/>
      <c r="F138" s="41"/>
      <c r="G138" s="41"/>
      <c r="H138" s="57"/>
      <c r="I138" s="36" t="s">
        <v>12</v>
      </c>
      <c r="J138" s="57"/>
      <c r="K138" s="41"/>
      <c r="L138" s="41"/>
      <c r="M138" s="41"/>
      <c r="N138" s="41"/>
      <c r="O138" s="41"/>
      <c r="P138" s="57"/>
      <c r="Q138" s="77"/>
      <c r="R138" s="77"/>
      <c r="S138" s="77"/>
      <c r="T138" s="77"/>
      <c r="U138" s="57"/>
      <c r="V138" s="41"/>
      <c r="W138" s="41"/>
      <c r="X138" s="41"/>
      <c r="Y138" s="57"/>
      <c r="Z138" s="41" t="s">
        <v>12</v>
      </c>
      <c r="AA138" s="41" t="s">
        <v>12</v>
      </c>
      <c r="AB138" s="41" t="s">
        <v>12</v>
      </c>
      <c r="AC138" s="41" t="s">
        <v>12</v>
      </c>
      <c r="AD138" s="41" t="s">
        <v>12</v>
      </c>
      <c r="AE138" s="41" t="s">
        <v>12</v>
      </c>
      <c r="AF138" s="57"/>
      <c r="AG138" s="6" t="s">
        <v>379</v>
      </c>
      <c r="AH138" s="6" t="s">
        <v>380</v>
      </c>
      <c r="AI138" s="6" t="s">
        <v>62</v>
      </c>
      <c r="AJ138" s="6" t="s">
        <v>50</v>
      </c>
      <c r="AK138" s="8">
        <v>45708</v>
      </c>
      <c r="AL138" s="6" t="s">
        <v>51</v>
      </c>
      <c r="AM138" s="12">
        <v>25</v>
      </c>
      <c r="AN138" s="88">
        <v>20</v>
      </c>
      <c r="AO138" s="91"/>
    </row>
    <row r="139" spans="1:41" ht="15" customHeight="1" x14ac:dyDescent="0.15">
      <c r="A139" s="36" t="s">
        <v>12</v>
      </c>
      <c r="B139" s="36" t="s">
        <v>12</v>
      </c>
      <c r="C139" s="36" t="s">
        <v>12</v>
      </c>
      <c r="D139" s="43"/>
      <c r="E139" s="43"/>
      <c r="F139" s="43"/>
      <c r="G139" s="43"/>
      <c r="H139" s="57"/>
      <c r="I139" s="36" t="s">
        <v>12</v>
      </c>
      <c r="J139" s="57"/>
      <c r="K139" s="43"/>
      <c r="L139" s="43"/>
      <c r="M139" s="43"/>
      <c r="N139" s="43"/>
      <c r="O139" s="43"/>
      <c r="P139" s="57"/>
      <c r="Q139" s="78"/>
      <c r="R139" s="78"/>
      <c r="S139" s="78"/>
      <c r="T139" s="78"/>
      <c r="U139" s="57"/>
      <c r="V139" s="43"/>
      <c r="W139" s="43"/>
      <c r="X139" s="43"/>
      <c r="Y139" s="57"/>
      <c r="Z139" s="43"/>
      <c r="AA139" s="43"/>
      <c r="AB139" s="43"/>
      <c r="AC139" s="43"/>
      <c r="AD139" s="43"/>
      <c r="AE139" s="43"/>
      <c r="AF139" s="57"/>
      <c r="AG139" s="6" t="s">
        <v>381</v>
      </c>
      <c r="AH139" s="6" t="s">
        <v>380</v>
      </c>
      <c r="AI139" s="6" t="s">
        <v>62</v>
      </c>
      <c r="AJ139" s="6" t="s">
        <v>50</v>
      </c>
      <c r="AK139" s="8">
        <v>45768</v>
      </c>
      <c r="AL139" s="6" t="s">
        <v>51</v>
      </c>
      <c r="AM139" s="12">
        <v>25</v>
      </c>
      <c r="AN139" s="56" t="s">
        <v>12</v>
      </c>
      <c r="AO139" s="91"/>
    </row>
    <row r="140" spans="1:41" ht="45" customHeight="1" x14ac:dyDescent="0.15">
      <c r="A140" s="6" t="s">
        <v>382</v>
      </c>
      <c r="B140" s="6" t="s">
        <v>191</v>
      </c>
      <c r="C140" s="6" t="s">
        <v>46</v>
      </c>
      <c r="D140" s="7"/>
      <c r="E140" s="7"/>
      <c r="F140" s="7"/>
      <c r="G140" s="7"/>
      <c r="H140" s="10"/>
      <c r="I140" s="6" t="s">
        <v>51</v>
      </c>
      <c r="J140" s="12">
        <v>2</v>
      </c>
      <c r="K140" s="7"/>
      <c r="L140" s="7"/>
      <c r="M140" s="7"/>
      <c r="N140" s="7"/>
      <c r="O140" s="7"/>
      <c r="P140" s="10"/>
      <c r="Q140" s="7"/>
      <c r="R140" s="7"/>
      <c r="S140" s="7"/>
      <c r="T140" s="7"/>
      <c r="U140" s="10"/>
      <c r="V140" s="7"/>
      <c r="W140" s="7"/>
      <c r="X140" s="7"/>
      <c r="Y140" s="10"/>
      <c r="Z140" s="7" t="s">
        <v>12</v>
      </c>
      <c r="AA140" s="7" t="s">
        <v>12</v>
      </c>
      <c r="AB140" s="7" t="s">
        <v>12</v>
      </c>
      <c r="AC140" s="7" t="s">
        <v>12</v>
      </c>
      <c r="AD140" s="7" t="s">
        <v>12</v>
      </c>
      <c r="AE140" s="7" t="s">
        <v>12</v>
      </c>
      <c r="AF140" s="10"/>
      <c r="AG140" s="6" t="s">
        <v>383</v>
      </c>
      <c r="AH140" s="6" t="s">
        <v>48</v>
      </c>
      <c r="AI140" s="6" t="s">
        <v>49</v>
      </c>
      <c r="AJ140" s="6" t="s">
        <v>58</v>
      </c>
      <c r="AK140" s="8">
        <v>45562</v>
      </c>
      <c r="AL140" s="6" t="s">
        <v>51</v>
      </c>
      <c r="AM140" s="12">
        <v>30</v>
      </c>
      <c r="AN140" s="18">
        <v>20</v>
      </c>
      <c r="AO140" s="19">
        <f>H140+J140+P140+U140+Y140+AF140+AM140+AN140</f>
        <v>52</v>
      </c>
    </row>
    <row r="141" spans="1:41" ht="45" customHeight="1" x14ac:dyDescent="0.15">
      <c r="A141" s="37" t="s">
        <v>384</v>
      </c>
      <c r="B141" s="35" t="s">
        <v>191</v>
      </c>
      <c r="C141" s="35" t="s">
        <v>46</v>
      </c>
      <c r="D141" s="41"/>
      <c r="E141" s="41"/>
      <c r="F141" s="41"/>
      <c r="G141" s="41"/>
      <c r="H141" s="57"/>
      <c r="I141" s="36" t="s">
        <v>12</v>
      </c>
      <c r="J141" s="57"/>
      <c r="K141" s="44">
        <v>45880</v>
      </c>
      <c r="L141" s="38" t="s">
        <v>237</v>
      </c>
      <c r="M141" s="38" t="s">
        <v>100</v>
      </c>
      <c r="N141" s="38" t="s">
        <v>101</v>
      </c>
      <c r="O141" s="38" t="s">
        <v>106</v>
      </c>
      <c r="P141" s="75">
        <f>15/4</f>
        <v>3.75</v>
      </c>
      <c r="Q141" s="41"/>
      <c r="R141" s="41"/>
      <c r="S141" s="41"/>
      <c r="T141" s="41"/>
      <c r="U141" s="57"/>
      <c r="V141" s="41"/>
      <c r="W141" s="41"/>
      <c r="X141" s="41"/>
      <c r="Y141" s="57"/>
      <c r="Z141" s="6" t="s">
        <v>385</v>
      </c>
      <c r="AA141" s="6" t="s">
        <v>386</v>
      </c>
      <c r="AB141" s="8">
        <v>45863</v>
      </c>
      <c r="AC141" s="6" t="s">
        <v>184</v>
      </c>
      <c r="AD141" s="6" t="s">
        <v>145</v>
      </c>
      <c r="AE141" s="6" t="s">
        <v>185</v>
      </c>
      <c r="AF141" s="25">
        <v>0.5</v>
      </c>
      <c r="AG141" s="38" t="s">
        <v>387</v>
      </c>
      <c r="AH141" s="38" t="s">
        <v>48</v>
      </c>
      <c r="AI141" s="38" t="s">
        <v>49</v>
      </c>
      <c r="AJ141" s="38" t="s">
        <v>58</v>
      </c>
      <c r="AK141" s="44">
        <v>45580</v>
      </c>
      <c r="AL141" s="38" t="s">
        <v>51</v>
      </c>
      <c r="AM141" s="80">
        <v>30</v>
      </c>
      <c r="AN141" s="88">
        <v>20</v>
      </c>
      <c r="AO141" s="91">
        <f>H141+J141+P141+P143+U141+Y141+AF141+AF142+AF143+AF144+AM141+AM143+AN141</f>
        <v>77</v>
      </c>
    </row>
    <row r="142" spans="1:41" ht="30" customHeight="1" x14ac:dyDescent="0.15">
      <c r="A142" s="36" t="s">
        <v>12</v>
      </c>
      <c r="B142" s="36" t="s">
        <v>12</v>
      </c>
      <c r="C142" s="36" t="s">
        <v>12</v>
      </c>
      <c r="D142" s="42"/>
      <c r="E142" s="42"/>
      <c r="F142" s="42"/>
      <c r="G142" s="42"/>
      <c r="H142" s="57"/>
      <c r="I142" s="36" t="s">
        <v>12</v>
      </c>
      <c r="J142" s="57"/>
      <c r="K142" s="46"/>
      <c r="L142" s="40"/>
      <c r="M142" s="40"/>
      <c r="N142" s="40"/>
      <c r="O142" s="40"/>
      <c r="P142" s="76"/>
      <c r="Q142" s="42"/>
      <c r="R142" s="42"/>
      <c r="S142" s="42"/>
      <c r="T142" s="42"/>
      <c r="U142" s="57"/>
      <c r="V142" s="42"/>
      <c r="W142" s="42"/>
      <c r="X142" s="42"/>
      <c r="Y142" s="57"/>
      <c r="Z142" s="6" t="s">
        <v>388</v>
      </c>
      <c r="AA142" s="6" t="s">
        <v>389</v>
      </c>
      <c r="AB142" s="8">
        <v>45560</v>
      </c>
      <c r="AC142" s="6" t="s">
        <v>184</v>
      </c>
      <c r="AD142" s="6" t="s">
        <v>145</v>
      </c>
      <c r="AE142" s="6" t="s">
        <v>185</v>
      </c>
      <c r="AF142" s="25">
        <v>0.5</v>
      </c>
      <c r="AG142" s="40"/>
      <c r="AH142" s="40"/>
      <c r="AI142" s="40"/>
      <c r="AJ142" s="40"/>
      <c r="AK142" s="46"/>
      <c r="AL142" s="40"/>
      <c r="AM142" s="81"/>
      <c r="AN142" s="56" t="s">
        <v>12</v>
      </c>
      <c r="AO142" s="91"/>
    </row>
    <row r="143" spans="1:41" ht="30" customHeight="1" x14ac:dyDescent="0.15">
      <c r="A143" s="36" t="s">
        <v>12</v>
      </c>
      <c r="B143" s="36" t="s">
        <v>12</v>
      </c>
      <c r="C143" s="36" t="s">
        <v>12</v>
      </c>
      <c r="D143" s="42"/>
      <c r="E143" s="42"/>
      <c r="F143" s="42"/>
      <c r="G143" s="42"/>
      <c r="H143" s="57"/>
      <c r="I143" s="36" t="s">
        <v>12</v>
      </c>
      <c r="J143" s="57"/>
      <c r="K143" s="44">
        <v>45870</v>
      </c>
      <c r="L143" s="38" t="s">
        <v>327</v>
      </c>
      <c r="M143" s="38" t="s">
        <v>240</v>
      </c>
      <c r="N143" s="38" t="s">
        <v>105</v>
      </c>
      <c r="O143" s="38" t="s">
        <v>106</v>
      </c>
      <c r="P143" s="75">
        <f>1/4</f>
        <v>0.25</v>
      </c>
      <c r="Q143" s="42"/>
      <c r="R143" s="42"/>
      <c r="S143" s="42"/>
      <c r="T143" s="42"/>
      <c r="U143" s="57"/>
      <c r="V143" s="42"/>
      <c r="W143" s="42"/>
      <c r="X143" s="42"/>
      <c r="Y143" s="57"/>
      <c r="Z143" s="6" t="s">
        <v>390</v>
      </c>
      <c r="AA143" s="6" t="s">
        <v>391</v>
      </c>
      <c r="AB143" s="8">
        <v>45601</v>
      </c>
      <c r="AC143" s="6" t="s">
        <v>208</v>
      </c>
      <c r="AD143" s="6" t="s">
        <v>145</v>
      </c>
      <c r="AE143" s="6" t="s">
        <v>209</v>
      </c>
      <c r="AF143" s="12">
        <v>1</v>
      </c>
      <c r="AG143" s="38" t="s">
        <v>392</v>
      </c>
      <c r="AH143" s="38" t="s">
        <v>134</v>
      </c>
      <c r="AI143" s="38" t="s">
        <v>269</v>
      </c>
      <c r="AJ143" s="38" t="s">
        <v>58</v>
      </c>
      <c r="AK143" s="44">
        <v>45813</v>
      </c>
      <c r="AL143" s="38" t="s">
        <v>51</v>
      </c>
      <c r="AM143" s="80">
        <v>20</v>
      </c>
      <c r="AN143" s="56" t="s">
        <v>12</v>
      </c>
      <c r="AO143" s="91"/>
    </row>
    <row r="144" spans="1:41" ht="15" customHeight="1" x14ac:dyDescent="0.15">
      <c r="A144" s="36" t="s">
        <v>12</v>
      </c>
      <c r="B144" s="36" t="s">
        <v>12</v>
      </c>
      <c r="C144" s="36" t="s">
        <v>12</v>
      </c>
      <c r="D144" s="43"/>
      <c r="E144" s="43"/>
      <c r="F144" s="43"/>
      <c r="G144" s="43"/>
      <c r="H144" s="57"/>
      <c r="I144" s="36" t="s">
        <v>12</v>
      </c>
      <c r="J144" s="57"/>
      <c r="K144" s="46"/>
      <c r="L144" s="40"/>
      <c r="M144" s="40"/>
      <c r="N144" s="40"/>
      <c r="O144" s="40"/>
      <c r="P144" s="76"/>
      <c r="Q144" s="43"/>
      <c r="R144" s="43"/>
      <c r="S144" s="43"/>
      <c r="T144" s="43"/>
      <c r="U144" s="57"/>
      <c r="V144" s="43"/>
      <c r="W144" s="43"/>
      <c r="X144" s="43"/>
      <c r="Y144" s="57"/>
      <c r="Z144" s="6" t="s">
        <v>393</v>
      </c>
      <c r="AA144" s="6" t="s">
        <v>394</v>
      </c>
      <c r="AB144" s="8">
        <v>45545</v>
      </c>
      <c r="AC144" s="6" t="s">
        <v>208</v>
      </c>
      <c r="AD144" s="6" t="s">
        <v>145</v>
      </c>
      <c r="AE144" s="6" t="s">
        <v>209</v>
      </c>
      <c r="AF144" s="12">
        <v>1</v>
      </c>
      <c r="AG144" s="40"/>
      <c r="AH144" s="40"/>
      <c r="AI144" s="40"/>
      <c r="AJ144" s="40"/>
      <c r="AK144" s="46"/>
      <c r="AL144" s="40"/>
      <c r="AM144" s="81"/>
      <c r="AN144" s="56" t="s">
        <v>12</v>
      </c>
      <c r="AO144" s="91"/>
    </row>
    <row r="145" spans="1:41" ht="15" customHeight="1" x14ac:dyDescent="0.15">
      <c r="A145" s="6" t="s">
        <v>395</v>
      </c>
      <c r="B145" s="6" t="s">
        <v>191</v>
      </c>
      <c r="C145" s="6" t="s">
        <v>46</v>
      </c>
      <c r="D145" s="7"/>
      <c r="E145" s="7"/>
      <c r="F145" s="7"/>
      <c r="G145" s="7"/>
      <c r="H145" s="10"/>
      <c r="I145" s="7" t="s">
        <v>12</v>
      </c>
      <c r="J145" s="10"/>
      <c r="K145" s="7" t="s">
        <v>12</v>
      </c>
      <c r="L145" s="7"/>
      <c r="M145" s="7"/>
      <c r="N145" s="7"/>
      <c r="O145" s="7"/>
      <c r="P145" s="10"/>
      <c r="Q145" s="7"/>
      <c r="R145" s="7"/>
      <c r="S145" s="7"/>
      <c r="T145" s="7"/>
      <c r="U145" s="10"/>
      <c r="V145" s="7"/>
      <c r="W145" s="7"/>
      <c r="X145" s="7"/>
      <c r="Y145" s="10"/>
      <c r="Z145" s="7" t="s">
        <v>12</v>
      </c>
      <c r="AA145" s="7" t="s">
        <v>12</v>
      </c>
      <c r="AB145" s="7" t="s">
        <v>12</v>
      </c>
      <c r="AC145" s="7" t="s">
        <v>12</v>
      </c>
      <c r="AD145" s="7" t="s">
        <v>12</v>
      </c>
      <c r="AE145" s="7" t="s">
        <v>12</v>
      </c>
      <c r="AF145" s="10"/>
      <c r="AG145" s="7" t="s">
        <v>12</v>
      </c>
      <c r="AH145" s="7" t="s">
        <v>12</v>
      </c>
      <c r="AI145" s="7" t="s">
        <v>12</v>
      </c>
      <c r="AJ145" s="7" t="s">
        <v>12</v>
      </c>
      <c r="AK145" s="7" t="s">
        <v>12</v>
      </c>
      <c r="AL145" s="7" t="s">
        <v>12</v>
      </c>
      <c r="AM145" s="12"/>
      <c r="AN145" s="11">
        <v>16</v>
      </c>
      <c r="AO145" s="19">
        <f>H145+J145+P145+U145+Y145+AF145+AM145+AN145</f>
        <v>16</v>
      </c>
    </row>
    <row r="146" spans="1:41" ht="45" customHeight="1" x14ac:dyDescent="0.15">
      <c r="A146" s="35" t="s">
        <v>396</v>
      </c>
      <c r="B146" s="35" t="s">
        <v>191</v>
      </c>
      <c r="C146" s="35" t="s">
        <v>46</v>
      </c>
      <c r="D146" s="41"/>
      <c r="E146" s="41"/>
      <c r="F146" s="41"/>
      <c r="G146" s="41"/>
      <c r="H146" s="57"/>
      <c r="I146" s="36" t="s">
        <v>12</v>
      </c>
      <c r="J146" s="57"/>
      <c r="K146" s="44">
        <v>45872</v>
      </c>
      <c r="L146" s="38" t="s">
        <v>237</v>
      </c>
      <c r="M146" s="38" t="s">
        <v>100</v>
      </c>
      <c r="N146" s="38" t="s">
        <v>105</v>
      </c>
      <c r="O146" s="38" t="s">
        <v>106</v>
      </c>
      <c r="P146" s="58">
        <v>2</v>
      </c>
      <c r="Q146" s="41"/>
      <c r="R146" s="41"/>
      <c r="S146" s="41"/>
      <c r="T146" s="41"/>
      <c r="U146" s="57"/>
      <c r="V146" s="41"/>
      <c r="W146" s="41"/>
      <c r="X146" s="41"/>
      <c r="Y146" s="57"/>
      <c r="Z146" s="41" t="s">
        <v>12</v>
      </c>
      <c r="AA146" s="41" t="s">
        <v>12</v>
      </c>
      <c r="AB146" s="41" t="s">
        <v>12</v>
      </c>
      <c r="AC146" s="41" t="s">
        <v>12</v>
      </c>
      <c r="AD146" s="41" t="s">
        <v>12</v>
      </c>
      <c r="AE146" s="41" t="s">
        <v>12</v>
      </c>
      <c r="AF146" s="57"/>
      <c r="AG146" s="6" t="s">
        <v>397</v>
      </c>
      <c r="AH146" s="6" t="s">
        <v>398</v>
      </c>
      <c r="AI146" s="17" t="s">
        <v>348</v>
      </c>
      <c r="AJ146" s="6" t="s">
        <v>58</v>
      </c>
      <c r="AK146" s="8">
        <v>45733</v>
      </c>
      <c r="AL146" s="6" t="s">
        <v>51</v>
      </c>
      <c r="AM146" s="12">
        <v>25</v>
      </c>
      <c r="AN146" s="88">
        <v>20</v>
      </c>
      <c r="AO146" s="91">
        <f>H146+J146+P146+U146+Y146+AF146+AM146+AM147+AM148+AM149+AN146</f>
        <v>84</v>
      </c>
    </row>
    <row r="147" spans="1:41" ht="30" customHeight="1" x14ac:dyDescent="0.15">
      <c r="A147" s="36" t="s">
        <v>12</v>
      </c>
      <c r="B147" s="36" t="s">
        <v>12</v>
      </c>
      <c r="C147" s="36" t="s">
        <v>12</v>
      </c>
      <c r="D147" s="42"/>
      <c r="E147" s="42"/>
      <c r="F147" s="42"/>
      <c r="G147" s="42"/>
      <c r="H147" s="57"/>
      <c r="I147" s="36" t="s">
        <v>12</v>
      </c>
      <c r="J147" s="57"/>
      <c r="K147" s="45"/>
      <c r="L147" s="39"/>
      <c r="M147" s="39"/>
      <c r="N147" s="39"/>
      <c r="O147" s="39"/>
      <c r="P147" s="58"/>
      <c r="Q147" s="42"/>
      <c r="R147" s="42"/>
      <c r="S147" s="42"/>
      <c r="T147" s="42"/>
      <c r="U147" s="57"/>
      <c r="V147" s="42"/>
      <c r="W147" s="42"/>
      <c r="X147" s="42"/>
      <c r="Y147" s="57"/>
      <c r="Z147" s="42"/>
      <c r="AA147" s="42"/>
      <c r="AB147" s="42"/>
      <c r="AC147" s="42"/>
      <c r="AD147" s="42"/>
      <c r="AE147" s="42"/>
      <c r="AF147" s="57"/>
      <c r="AG147" s="6" t="s">
        <v>399</v>
      </c>
      <c r="AH147" s="6" t="s">
        <v>400</v>
      </c>
      <c r="AI147" s="6" t="s">
        <v>49</v>
      </c>
      <c r="AJ147" s="6" t="s">
        <v>58</v>
      </c>
      <c r="AK147" s="8">
        <v>45840</v>
      </c>
      <c r="AL147" s="6" t="s">
        <v>51</v>
      </c>
      <c r="AM147" s="12">
        <v>30</v>
      </c>
      <c r="AN147" s="56" t="s">
        <v>12</v>
      </c>
      <c r="AO147" s="91"/>
    </row>
    <row r="148" spans="1:41" ht="15" customHeight="1" x14ac:dyDescent="0.15">
      <c r="A148" s="36" t="s">
        <v>12</v>
      </c>
      <c r="B148" s="36" t="s">
        <v>12</v>
      </c>
      <c r="C148" s="36" t="s">
        <v>12</v>
      </c>
      <c r="D148" s="42"/>
      <c r="E148" s="42"/>
      <c r="F148" s="42"/>
      <c r="G148" s="42"/>
      <c r="H148" s="57"/>
      <c r="I148" s="36" t="s">
        <v>12</v>
      </c>
      <c r="J148" s="57"/>
      <c r="K148" s="45"/>
      <c r="L148" s="39"/>
      <c r="M148" s="39"/>
      <c r="N148" s="39"/>
      <c r="O148" s="39"/>
      <c r="P148" s="58"/>
      <c r="Q148" s="42"/>
      <c r="R148" s="42"/>
      <c r="S148" s="42"/>
      <c r="T148" s="42"/>
      <c r="U148" s="57"/>
      <c r="V148" s="42"/>
      <c r="W148" s="42"/>
      <c r="X148" s="42"/>
      <c r="Y148" s="57"/>
      <c r="Z148" s="42"/>
      <c r="AA148" s="42"/>
      <c r="AB148" s="42"/>
      <c r="AC148" s="42"/>
      <c r="AD148" s="42"/>
      <c r="AE148" s="42"/>
      <c r="AF148" s="57"/>
      <c r="AG148" s="6" t="s">
        <v>401</v>
      </c>
      <c r="AH148" s="6" t="s">
        <v>402</v>
      </c>
      <c r="AI148" s="6" t="s">
        <v>92</v>
      </c>
      <c r="AJ148" s="6" t="s">
        <v>58</v>
      </c>
      <c r="AK148" s="8">
        <v>45696</v>
      </c>
      <c r="AL148" s="6" t="s">
        <v>51</v>
      </c>
      <c r="AM148" s="12">
        <v>2</v>
      </c>
      <c r="AN148" s="56" t="s">
        <v>12</v>
      </c>
      <c r="AO148" s="91"/>
    </row>
    <row r="149" spans="1:41" ht="45" customHeight="1" x14ac:dyDescent="0.15">
      <c r="A149" s="36" t="s">
        <v>12</v>
      </c>
      <c r="B149" s="36" t="s">
        <v>12</v>
      </c>
      <c r="C149" s="36" t="s">
        <v>12</v>
      </c>
      <c r="D149" s="43"/>
      <c r="E149" s="43"/>
      <c r="F149" s="43"/>
      <c r="G149" s="43"/>
      <c r="H149" s="57"/>
      <c r="I149" s="36" t="s">
        <v>12</v>
      </c>
      <c r="J149" s="57"/>
      <c r="K149" s="46"/>
      <c r="L149" s="40"/>
      <c r="M149" s="40"/>
      <c r="N149" s="40"/>
      <c r="O149" s="40"/>
      <c r="P149" s="58"/>
      <c r="Q149" s="43"/>
      <c r="R149" s="43"/>
      <c r="S149" s="43"/>
      <c r="T149" s="43"/>
      <c r="U149" s="57"/>
      <c r="V149" s="43"/>
      <c r="W149" s="43"/>
      <c r="X149" s="43"/>
      <c r="Y149" s="57"/>
      <c r="Z149" s="43"/>
      <c r="AA149" s="43"/>
      <c r="AB149" s="43"/>
      <c r="AC149" s="43"/>
      <c r="AD149" s="43"/>
      <c r="AE149" s="43"/>
      <c r="AF149" s="57"/>
      <c r="AG149" s="6" t="s">
        <v>403</v>
      </c>
      <c r="AH149" s="6" t="s">
        <v>404</v>
      </c>
      <c r="AI149" s="6" t="s">
        <v>57</v>
      </c>
      <c r="AJ149" s="6" t="s">
        <v>50</v>
      </c>
      <c r="AK149" s="8">
        <v>45841</v>
      </c>
      <c r="AL149" s="6" t="s">
        <v>51</v>
      </c>
      <c r="AM149" s="12">
        <v>5</v>
      </c>
      <c r="AN149" s="56" t="s">
        <v>12</v>
      </c>
      <c r="AO149" s="91"/>
    </row>
    <row r="150" spans="1:41" ht="30" customHeight="1" x14ac:dyDescent="0.15">
      <c r="A150" s="35" t="s">
        <v>405</v>
      </c>
      <c r="B150" s="35" t="s">
        <v>191</v>
      </c>
      <c r="C150" s="35" t="s">
        <v>46</v>
      </c>
      <c r="D150" s="41"/>
      <c r="E150" s="41"/>
      <c r="F150" s="41"/>
      <c r="G150" s="41"/>
      <c r="H150" s="57"/>
      <c r="I150" s="36" t="s">
        <v>12</v>
      </c>
      <c r="J150" s="57"/>
      <c r="K150" s="41"/>
      <c r="L150" s="41"/>
      <c r="M150" s="41"/>
      <c r="N150" s="41"/>
      <c r="O150" s="41"/>
      <c r="P150" s="57"/>
      <c r="Q150" s="41"/>
      <c r="R150" s="41"/>
      <c r="S150" s="41"/>
      <c r="T150" s="41"/>
      <c r="U150" s="57"/>
      <c r="V150" s="41"/>
      <c r="W150" s="41"/>
      <c r="X150" s="41"/>
      <c r="Y150" s="57"/>
      <c r="Z150" s="41" t="s">
        <v>12</v>
      </c>
      <c r="AA150" s="41" t="s">
        <v>12</v>
      </c>
      <c r="AB150" s="41" t="s">
        <v>12</v>
      </c>
      <c r="AC150" s="41" t="s">
        <v>12</v>
      </c>
      <c r="AD150" s="41" t="s">
        <v>12</v>
      </c>
      <c r="AE150" s="41" t="s">
        <v>12</v>
      </c>
      <c r="AF150" s="57"/>
      <c r="AG150" s="6" t="s">
        <v>406</v>
      </c>
      <c r="AH150" s="6" t="s">
        <v>407</v>
      </c>
      <c r="AI150" s="6" t="s">
        <v>49</v>
      </c>
      <c r="AJ150" s="6" t="s">
        <v>58</v>
      </c>
      <c r="AK150" s="8">
        <v>45758</v>
      </c>
      <c r="AL150" s="6" t="s">
        <v>51</v>
      </c>
      <c r="AM150" s="12">
        <v>30</v>
      </c>
      <c r="AN150" s="88">
        <v>20</v>
      </c>
      <c r="AO150" s="91">
        <f>H150+J150+P150+U150+Y150+AF150+AM150+AM151+AN150</f>
        <v>55</v>
      </c>
    </row>
    <row r="151" spans="1:41" ht="45" customHeight="1" x14ac:dyDescent="0.15">
      <c r="A151" s="36" t="s">
        <v>12</v>
      </c>
      <c r="B151" s="36" t="s">
        <v>12</v>
      </c>
      <c r="C151" s="36" t="s">
        <v>12</v>
      </c>
      <c r="D151" s="43"/>
      <c r="E151" s="43"/>
      <c r="F151" s="43"/>
      <c r="G151" s="43"/>
      <c r="H151" s="57"/>
      <c r="I151" s="36" t="s">
        <v>12</v>
      </c>
      <c r="J151" s="57"/>
      <c r="K151" s="43"/>
      <c r="L151" s="43"/>
      <c r="M151" s="43"/>
      <c r="N151" s="43"/>
      <c r="O151" s="43"/>
      <c r="P151" s="57"/>
      <c r="Q151" s="43"/>
      <c r="R151" s="43"/>
      <c r="S151" s="43"/>
      <c r="T151" s="43"/>
      <c r="U151" s="57"/>
      <c r="V151" s="43"/>
      <c r="W151" s="43"/>
      <c r="X151" s="43"/>
      <c r="Y151" s="57"/>
      <c r="Z151" s="43"/>
      <c r="AA151" s="43"/>
      <c r="AB151" s="43"/>
      <c r="AC151" s="43"/>
      <c r="AD151" s="43"/>
      <c r="AE151" s="43"/>
      <c r="AF151" s="57"/>
      <c r="AG151" s="6" t="s">
        <v>408</v>
      </c>
      <c r="AH151" s="6" t="s">
        <v>409</v>
      </c>
      <c r="AI151" s="6" t="s">
        <v>57</v>
      </c>
      <c r="AJ151" s="6" t="s">
        <v>50</v>
      </c>
      <c r="AK151" s="8">
        <v>45841</v>
      </c>
      <c r="AL151" s="6" t="s">
        <v>51</v>
      </c>
      <c r="AM151" s="12">
        <v>5</v>
      </c>
      <c r="AN151" s="56" t="s">
        <v>12</v>
      </c>
      <c r="AO151" s="91"/>
    </row>
    <row r="152" spans="1:41" ht="60" customHeight="1" x14ac:dyDescent="0.15">
      <c r="A152" s="6" t="s">
        <v>410</v>
      </c>
      <c r="B152" s="6" t="s">
        <v>191</v>
      </c>
      <c r="C152" s="6" t="s">
        <v>46</v>
      </c>
      <c r="D152" s="7"/>
      <c r="E152" s="7"/>
      <c r="F152" s="7"/>
      <c r="G152" s="7"/>
      <c r="H152" s="10"/>
      <c r="I152" s="7" t="s">
        <v>12</v>
      </c>
      <c r="J152" s="10"/>
      <c r="K152" s="7"/>
      <c r="L152" s="7"/>
      <c r="M152" s="7"/>
      <c r="N152" s="7"/>
      <c r="O152" s="7"/>
      <c r="P152" s="10"/>
      <c r="Q152" s="7"/>
      <c r="R152" s="7"/>
      <c r="S152" s="7"/>
      <c r="T152" s="7"/>
      <c r="U152" s="10"/>
      <c r="V152" s="7"/>
      <c r="W152" s="7"/>
      <c r="X152" s="7"/>
      <c r="Y152" s="10"/>
      <c r="Z152" s="7" t="s">
        <v>12</v>
      </c>
      <c r="AA152" s="7" t="s">
        <v>12</v>
      </c>
      <c r="AB152" s="7" t="s">
        <v>12</v>
      </c>
      <c r="AC152" s="7" t="s">
        <v>12</v>
      </c>
      <c r="AD152" s="7" t="s">
        <v>12</v>
      </c>
      <c r="AE152" s="7" t="s">
        <v>12</v>
      </c>
      <c r="AF152" s="10"/>
      <c r="AG152" s="6" t="s">
        <v>411</v>
      </c>
      <c r="AH152" s="6" t="s">
        <v>412</v>
      </c>
      <c r="AI152" s="6" t="s">
        <v>49</v>
      </c>
      <c r="AJ152" s="6" t="s">
        <v>58</v>
      </c>
      <c r="AK152" s="8">
        <v>45566</v>
      </c>
      <c r="AL152" s="6" t="s">
        <v>51</v>
      </c>
      <c r="AM152" s="12">
        <v>30</v>
      </c>
      <c r="AN152" s="18">
        <v>19</v>
      </c>
      <c r="AO152" s="19">
        <f>H152+J152+P152+U152+Y152+AF152+AM152+AN152</f>
        <v>49</v>
      </c>
    </row>
    <row r="153" spans="1:41" ht="45" customHeight="1" x14ac:dyDescent="0.15">
      <c r="A153" s="6" t="s">
        <v>413</v>
      </c>
      <c r="B153" s="6" t="s">
        <v>191</v>
      </c>
      <c r="C153" s="6" t="s">
        <v>46</v>
      </c>
      <c r="D153" s="7"/>
      <c r="E153" s="7"/>
      <c r="F153" s="7"/>
      <c r="G153" s="7"/>
      <c r="H153" s="10"/>
      <c r="I153" s="7" t="s">
        <v>12</v>
      </c>
      <c r="J153" s="10"/>
      <c r="K153" s="7"/>
      <c r="L153" s="7"/>
      <c r="M153" s="7"/>
      <c r="N153" s="7"/>
      <c r="O153" s="7"/>
      <c r="P153" s="10"/>
      <c r="Q153" s="7"/>
      <c r="R153" s="7"/>
      <c r="S153" s="7"/>
      <c r="T153" s="7"/>
      <c r="U153" s="10"/>
      <c r="V153" s="7"/>
      <c r="W153" s="7"/>
      <c r="X153" s="7"/>
      <c r="Y153" s="10"/>
      <c r="Z153" s="6" t="s">
        <v>414</v>
      </c>
      <c r="AA153" s="6" t="s">
        <v>415</v>
      </c>
      <c r="AB153" s="8">
        <v>45748</v>
      </c>
      <c r="AC153" s="6" t="s">
        <v>184</v>
      </c>
      <c r="AD153" s="6" t="s">
        <v>145</v>
      </c>
      <c r="AE153" s="6" t="s">
        <v>185</v>
      </c>
      <c r="AF153" s="25">
        <v>0.5</v>
      </c>
      <c r="AG153" s="6" t="s">
        <v>416</v>
      </c>
      <c r="AH153" s="6" t="s">
        <v>214</v>
      </c>
      <c r="AI153" s="6" t="s">
        <v>57</v>
      </c>
      <c r="AJ153" s="6" t="s">
        <v>58</v>
      </c>
      <c r="AK153" s="8">
        <v>45809</v>
      </c>
      <c r="AL153" s="6" t="s">
        <v>51</v>
      </c>
      <c r="AM153" s="12">
        <v>5</v>
      </c>
      <c r="AN153" s="18">
        <v>20</v>
      </c>
      <c r="AO153" s="19">
        <f>H153+J153+P153+U153+Y153+AF153+AM153+AN153</f>
        <v>25.5</v>
      </c>
    </row>
    <row r="154" spans="1:41" ht="15" customHeight="1" x14ac:dyDescent="0.15">
      <c r="A154" s="6" t="s">
        <v>417</v>
      </c>
      <c r="B154" s="6" t="s">
        <v>191</v>
      </c>
      <c r="C154" s="6" t="s">
        <v>46</v>
      </c>
      <c r="D154" s="7"/>
      <c r="E154" s="7"/>
      <c r="F154" s="7"/>
      <c r="G154" s="7"/>
      <c r="H154" s="10"/>
      <c r="I154" s="7" t="s">
        <v>12</v>
      </c>
      <c r="J154" s="10"/>
      <c r="K154" s="7"/>
      <c r="L154" s="7"/>
      <c r="M154" s="7"/>
      <c r="N154" s="7"/>
      <c r="O154" s="7"/>
      <c r="P154" s="10"/>
      <c r="Q154" s="7"/>
      <c r="R154" s="7"/>
      <c r="S154" s="7"/>
      <c r="T154" s="7"/>
      <c r="U154" s="10"/>
      <c r="V154" s="7"/>
      <c r="W154" s="7"/>
      <c r="X154" s="7"/>
      <c r="Y154" s="10"/>
      <c r="Z154" s="7" t="s">
        <v>12</v>
      </c>
      <c r="AA154" s="7" t="s">
        <v>12</v>
      </c>
      <c r="AB154" s="7" t="s">
        <v>12</v>
      </c>
      <c r="AC154" s="7" t="s">
        <v>12</v>
      </c>
      <c r="AD154" s="7" t="s">
        <v>12</v>
      </c>
      <c r="AE154" s="7" t="s">
        <v>12</v>
      </c>
      <c r="AF154" s="10"/>
      <c r="AG154" s="7" t="s">
        <v>12</v>
      </c>
      <c r="AH154" s="7" t="s">
        <v>12</v>
      </c>
      <c r="AI154" s="7" t="s">
        <v>12</v>
      </c>
      <c r="AJ154" s="7" t="s">
        <v>12</v>
      </c>
      <c r="AK154" s="7" t="s">
        <v>12</v>
      </c>
      <c r="AL154" s="7" t="s">
        <v>12</v>
      </c>
      <c r="AM154" s="12"/>
      <c r="AN154" s="18">
        <v>20</v>
      </c>
      <c r="AO154" s="19">
        <f>H154+J154+P154+U154+Y154+AF154+AM154+AN154</f>
        <v>20</v>
      </c>
    </row>
    <row r="155" spans="1:41" ht="45" customHeight="1" x14ac:dyDescent="0.15">
      <c r="A155" s="6" t="s">
        <v>418</v>
      </c>
      <c r="B155" s="6" t="s">
        <v>191</v>
      </c>
      <c r="C155" s="6" t="s">
        <v>46</v>
      </c>
      <c r="D155" s="7"/>
      <c r="E155" s="7"/>
      <c r="F155" s="7"/>
      <c r="G155" s="7"/>
      <c r="H155" s="10"/>
      <c r="I155" s="7" t="s">
        <v>12</v>
      </c>
      <c r="J155" s="10"/>
      <c r="K155" s="7"/>
      <c r="L155" s="7"/>
      <c r="M155" s="7"/>
      <c r="N155" s="7"/>
      <c r="O155" s="7"/>
      <c r="P155" s="10"/>
      <c r="Q155" s="7"/>
      <c r="R155" s="7"/>
      <c r="S155" s="7"/>
      <c r="T155" s="7"/>
      <c r="U155" s="10"/>
      <c r="V155" s="7"/>
      <c r="W155" s="7"/>
      <c r="X155" s="7"/>
      <c r="Y155" s="10"/>
      <c r="Z155" s="6" t="s">
        <v>419</v>
      </c>
      <c r="AA155" s="6" t="s">
        <v>420</v>
      </c>
      <c r="AB155" s="8">
        <v>45713</v>
      </c>
      <c r="AC155" s="6" t="s">
        <v>208</v>
      </c>
      <c r="AD155" s="16" t="s">
        <v>92</v>
      </c>
      <c r="AE155" s="6" t="s">
        <v>209</v>
      </c>
      <c r="AF155" s="12">
        <v>0</v>
      </c>
      <c r="AG155" s="6" t="s">
        <v>421</v>
      </c>
      <c r="AH155" s="6" t="s">
        <v>48</v>
      </c>
      <c r="AI155" s="6" t="s">
        <v>49</v>
      </c>
      <c r="AJ155" s="6" t="s">
        <v>58</v>
      </c>
      <c r="AK155" s="8">
        <v>45827</v>
      </c>
      <c r="AL155" s="6" t="s">
        <v>51</v>
      </c>
      <c r="AM155" s="12">
        <v>30</v>
      </c>
      <c r="AN155" s="18">
        <v>20</v>
      </c>
      <c r="AO155" s="19">
        <f>H155+J155+P155+U155+Y155+AF155+AM155+AN155</f>
        <v>50</v>
      </c>
    </row>
    <row r="156" spans="1:41" ht="15" customHeight="1" x14ac:dyDescent="0.15">
      <c r="A156" s="6" t="s">
        <v>422</v>
      </c>
      <c r="B156" s="6" t="s">
        <v>191</v>
      </c>
      <c r="C156" s="6" t="s">
        <v>46</v>
      </c>
      <c r="D156" s="7"/>
      <c r="E156" s="7"/>
      <c r="F156" s="7"/>
      <c r="G156" s="7"/>
      <c r="H156" s="10"/>
      <c r="I156" s="7" t="s">
        <v>12</v>
      </c>
      <c r="J156" s="10"/>
      <c r="K156" s="7"/>
      <c r="L156" s="7"/>
      <c r="M156" s="7"/>
      <c r="N156" s="7"/>
      <c r="O156" s="7"/>
      <c r="P156" s="10"/>
      <c r="Q156" s="7"/>
      <c r="R156" s="7"/>
      <c r="S156" s="7"/>
      <c r="T156" s="7"/>
      <c r="U156" s="10"/>
      <c r="V156" s="7"/>
      <c r="W156" s="7"/>
      <c r="X156" s="7"/>
      <c r="Y156" s="10"/>
      <c r="Z156" s="7" t="s">
        <v>12</v>
      </c>
      <c r="AA156" s="7" t="s">
        <v>12</v>
      </c>
      <c r="AB156" s="7"/>
      <c r="AC156" s="7" t="s">
        <v>12</v>
      </c>
      <c r="AD156" s="7" t="s">
        <v>12</v>
      </c>
      <c r="AE156" s="7" t="s">
        <v>12</v>
      </c>
      <c r="AF156" s="10"/>
      <c r="AG156" s="6" t="s">
        <v>423</v>
      </c>
      <c r="AH156" s="6" t="s">
        <v>424</v>
      </c>
      <c r="AI156" s="15" t="s">
        <v>425</v>
      </c>
      <c r="AJ156" s="6" t="s">
        <v>50</v>
      </c>
      <c r="AK156" s="8">
        <v>45840</v>
      </c>
      <c r="AL156" s="6" t="s">
        <v>51</v>
      </c>
      <c r="AM156" s="12">
        <v>2</v>
      </c>
      <c r="AN156" s="18">
        <v>20</v>
      </c>
      <c r="AO156" s="19">
        <f>H156+J156+P156+U156+Y156+AF156+AM156+AN156</f>
        <v>22</v>
      </c>
    </row>
    <row r="157" spans="1:41" ht="30" customHeight="1" x14ac:dyDescent="0.15">
      <c r="A157" s="35" t="s">
        <v>426</v>
      </c>
      <c r="B157" s="35" t="s">
        <v>191</v>
      </c>
      <c r="C157" s="35" t="s">
        <v>46</v>
      </c>
      <c r="D157" s="8">
        <v>45170</v>
      </c>
      <c r="E157" s="8">
        <v>45901</v>
      </c>
      <c r="F157" s="6" t="s">
        <v>427</v>
      </c>
      <c r="G157" s="6" t="s">
        <v>428</v>
      </c>
      <c r="H157" s="58">
        <v>2</v>
      </c>
      <c r="I157" s="36" t="s">
        <v>12</v>
      </c>
      <c r="J157" s="57"/>
      <c r="K157" s="41"/>
      <c r="L157" s="41"/>
      <c r="M157" s="41"/>
      <c r="N157" s="41"/>
      <c r="O157" s="41"/>
      <c r="P157" s="57"/>
      <c r="Q157" s="41"/>
      <c r="R157" s="41"/>
      <c r="S157" s="41"/>
      <c r="T157" s="41"/>
      <c r="U157" s="57"/>
      <c r="V157" s="41"/>
      <c r="W157" s="41"/>
      <c r="X157" s="41"/>
      <c r="Y157" s="57"/>
      <c r="Z157" s="41" t="s">
        <v>12</v>
      </c>
      <c r="AA157" s="41" t="s">
        <v>12</v>
      </c>
      <c r="AB157" s="41" t="s">
        <v>12</v>
      </c>
      <c r="AC157" s="41" t="s">
        <v>12</v>
      </c>
      <c r="AD157" s="41" t="s">
        <v>12</v>
      </c>
      <c r="AE157" s="41" t="s">
        <v>12</v>
      </c>
      <c r="AF157" s="57"/>
      <c r="AG157" s="6" t="s">
        <v>429</v>
      </c>
      <c r="AH157" s="6" t="s">
        <v>116</v>
      </c>
      <c r="AI157" s="6" t="s">
        <v>49</v>
      </c>
      <c r="AJ157" s="6" t="s">
        <v>58</v>
      </c>
      <c r="AK157" s="8">
        <v>45874</v>
      </c>
      <c r="AL157" s="6" t="s">
        <v>51</v>
      </c>
      <c r="AM157" s="12">
        <v>30</v>
      </c>
      <c r="AN157" s="88">
        <v>20</v>
      </c>
      <c r="AO157" s="91">
        <f>H157+J157+P157+U157+Y157+AF157+AM157+AM158+AN157</f>
        <v>77</v>
      </c>
    </row>
    <row r="158" spans="1:41" ht="30" customHeight="1" x14ac:dyDescent="0.15">
      <c r="A158" s="36" t="s">
        <v>12</v>
      </c>
      <c r="B158" s="36" t="s">
        <v>12</v>
      </c>
      <c r="C158" s="36" t="s">
        <v>12</v>
      </c>
      <c r="D158" s="8">
        <v>45292</v>
      </c>
      <c r="E158" s="8">
        <v>45657</v>
      </c>
      <c r="F158" s="6" t="s">
        <v>430</v>
      </c>
      <c r="G158" s="6" t="s">
        <v>263</v>
      </c>
      <c r="H158" s="58"/>
      <c r="I158" s="36" t="s">
        <v>12</v>
      </c>
      <c r="J158" s="57"/>
      <c r="K158" s="42"/>
      <c r="L158" s="42"/>
      <c r="M158" s="42"/>
      <c r="N158" s="42"/>
      <c r="O158" s="42"/>
      <c r="P158" s="57"/>
      <c r="Q158" s="42"/>
      <c r="R158" s="42"/>
      <c r="S158" s="42"/>
      <c r="T158" s="42"/>
      <c r="U158" s="57"/>
      <c r="V158" s="42"/>
      <c r="W158" s="42"/>
      <c r="X158" s="42"/>
      <c r="Y158" s="57"/>
      <c r="Z158" s="42"/>
      <c r="AA158" s="42"/>
      <c r="AB158" s="42"/>
      <c r="AC158" s="42"/>
      <c r="AD158" s="42"/>
      <c r="AE158" s="42"/>
      <c r="AF158" s="57"/>
      <c r="AG158" s="38" t="s">
        <v>431</v>
      </c>
      <c r="AH158" s="38" t="s">
        <v>432</v>
      </c>
      <c r="AI158" s="38" t="s">
        <v>62</v>
      </c>
      <c r="AJ158" s="38" t="s">
        <v>58</v>
      </c>
      <c r="AK158" s="44">
        <v>45638</v>
      </c>
      <c r="AL158" s="38" t="s">
        <v>51</v>
      </c>
      <c r="AM158" s="80">
        <v>25</v>
      </c>
      <c r="AN158" s="56" t="s">
        <v>12</v>
      </c>
      <c r="AO158" s="91"/>
    </row>
    <row r="159" spans="1:41" ht="15" customHeight="1" x14ac:dyDescent="0.15">
      <c r="A159" s="36" t="s">
        <v>12</v>
      </c>
      <c r="B159" s="36" t="s">
        <v>12</v>
      </c>
      <c r="C159" s="36" t="s">
        <v>12</v>
      </c>
      <c r="D159" s="8">
        <v>45444</v>
      </c>
      <c r="E159" s="8">
        <v>45901</v>
      </c>
      <c r="F159" s="6" t="s">
        <v>433</v>
      </c>
      <c r="G159" s="6" t="s">
        <v>434</v>
      </c>
      <c r="H159" s="58"/>
      <c r="I159" s="36" t="s">
        <v>12</v>
      </c>
      <c r="J159" s="57"/>
      <c r="K159" s="43"/>
      <c r="L159" s="43"/>
      <c r="M159" s="43"/>
      <c r="N159" s="43"/>
      <c r="O159" s="43"/>
      <c r="P159" s="57"/>
      <c r="Q159" s="43"/>
      <c r="R159" s="43"/>
      <c r="S159" s="43"/>
      <c r="T159" s="43"/>
      <c r="U159" s="57"/>
      <c r="V159" s="43"/>
      <c r="W159" s="43"/>
      <c r="X159" s="43"/>
      <c r="Y159" s="57"/>
      <c r="Z159" s="43"/>
      <c r="AA159" s="43"/>
      <c r="AB159" s="43"/>
      <c r="AC159" s="43"/>
      <c r="AD159" s="43"/>
      <c r="AE159" s="43"/>
      <c r="AF159" s="57"/>
      <c r="AG159" s="40"/>
      <c r="AH159" s="40"/>
      <c r="AI159" s="40"/>
      <c r="AJ159" s="40"/>
      <c r="AK159" s="46"/>
      <c r="AL159" s="40"/>
      <c r="AM159" s="81"/>
      <c r="AN159" s="56" t="s">
        <v>12</v>
      </c>
      <c r="AO159" s="91"/>
    </row>
    <row r="160" spans="1:41" ht="25.5" x14ac:dyDescent="0.15">
      <c r="A160" s="6" t="s">
        <v>435</v>
      </c>
      <c r="B160" s="6" t="s">
        <v>191</v>
      </c>
      <c r="C160" s="6" t="s">
        <v>46</v>
      </c>
      <c r="D160" s="7"/>
      <c r="E160" s="7"/>
      <c r="F160" s="7"/>
      <c r="G160" s="7"/>
      <c r="H160" s="10"/>
      <c r="I160" s="7" t="s">
        <v>12</v>
      </c>
      <c r="J160" s="10"/>
      <c r="K160" s="7"/>
      <c r="L160" s="7"/>
      <c r="M160" s="7"/>
      <c r="N160" s="7"/>
      <c r="O160" s="7"/>
      <c r="P160" s="10"/>
      <c r="Q160" s="7"/>
      <c r="R160" s="7"/>
      <c r="S160" s="7"/>
      <c r="T160" s="7"/>
      <c r="U160" s="10"/>
      <c r="V160" s="7"/>
      <c r="W160" s="7"/>
      <c r="X160" s="7"/>
      <c r="Y160" s="10"/>
      <c r="Z160" s="7" t="s">
        <v>12</v>
      </c>
      <c r="AA160" s="7" t="s">
        <v>12</v>
      </c>
      <c r="AB160" s="7" t="s">
        <v>12</v>
      </c>
      <c r="AC160" s="7" t="s">
        <v>12</v>
      </c>
      <c r="AD160" s="7" t="s">
        <v>12</v>
      </c>
      <c r="AE160" s="7" t="s">
        <v>12</v>
      </c>
      <c r="AF160" s="10"/>
      <c r="AG160" s="6" t="s">
        <v>436</v>
      </c>
      <c r="AH160" s="6" t="s">
        <v>73</v>
      </c>
      <c r="AI160" s="6" t="s">
        <v>49</v>
      </c>
      <c r="AJ160" s="6" t="s">
        <v>58</v>
      </c>
      <c r="AK160" s="8">
        <v>45710</v>
      </c>
      <c r="AL160" s="6" t="s">
        <v>51</v>
      </c>
      <c r="AM160" s="12">
        <v>30</v>
      </c>
      <c r="AN160" s="18">
        <v>20</v>
      </c>
      <c r="AO160" s="19">
        <f>H160+J160+P160+U160+Y160+AF160+AM160+AN160</f>
        <v>50</v>
      </c>
    </row>
    <row r="161" spans="1:41" ht="30" customHeight="1" x14ac:dyDescent="0.15">
      <c r="A161" s="35" t="s">
        <v>437</v>
      </c>
      <c r="B161" s="35" t="s">
        <v>191</v>
      </c>
      <c r="C161" s="35" t="s">
        <v>46</v>
      </c>
      <c r="D161" s="41"/>
      <c r="E161" s="41"/>
      <c r="F161" s="41"/>
      <c r="G161" s="41"/>
      <c r="H161" s="57"/>
      <c r="I161" s="36" t="s">
        <v>12</v>
      </c>
      <c r="J161" s="57"/>
      <c r="K161" s="41"/>
      <c r="L161" s="41"/>
      <c r="M161" s="41"/>
      <c r="N161" s="41"/>
      <c r="O161" s="41"/>
      <c r="P161" s="57"/>
      <c r="Q161" s="41"/>
      <c r="R161" s="41"/>
      <c r="S161" s="41"/>
      <c r="T161" s="41"/>
      <c r="U161" s="57"/>
      <c r="V161" s="41"/>
      <c r="W161" s="41"/>
      <c r="X161" s="41"/>
      <c r="Y161" s="57"/>
      <c r="Z161" s="41" t="s">
        <v>12</v>
      </c>
      <c r="AA161" s="41" t="s">
        <v>12</v>
      </c>
      <c r="AB161" s="41" t="s">
        <v>12</v>
      </c>
      <c r="AC161" s="41" t="s">
        <v>12</v>
      </c>
      <c r="AD161" s="41" t="s">
        <v>12</v>
      </c>
      <c r="AE161" s="41" t="s">
        <v>12</v>
      </c>
      <c r="AF161" s="57"/>
      <c r="AG161" s="6" t="s">
        <v>438</v>
      </c>
      <c r="AH161" s="6" t="s">
        <v>439</v>
      </c>
      <c r="AI161" s="6" t="s">
        <v>62</v>
      </c>
      <c r="AJ161" s="6" t="s">
        <v>58</v>
      </c>
      <c r="AK161" s="8">
        <v>45764</v>
      </c>
      <c r="AL161" s="6" t="s">
        <v>51</v>
      </c>
      <c r="AM161" s="12">
        <v>25</v>
      </c>
      <c r="AN161" s="88">
        <v>20</v>
      </c>
      <c r="AO161" s="91">
        <f>H161+J161+P161+U161+Y161+AF161+AM161+AM162+AM163+AM164+AM165+AN161</f>
        <v>120</v>
      </c>
    </row>
    <row r="162" spans="1:41" ht="45" customHeight="1" x14ac:dyDescent="0.15">
      <c r="A162" s="36" t="s">
        <v>12</v>
      </c>
      <c r="B162" s="36" t="s">
        <v>12</v>
      </c>
      <c r="C162" s="36" t="s">
        <v>12</v>
      </c>
      <c r="D162" s="42"/>
      <c r="E162" s="42"/>
      <c r="F162" s="42"/>
      <c r="G162" s="42"/>
      <c r="H162" s="57"/>
      <c r="I162" s="36" t="s">
        <v>12</v>
      </c>
      <c r="J162" s="57"/>
      <c r="K162" s="42"/>
      <c r="L162" s="42"/>
      <c r="M162" s="42"/>
      <c r="N162" s="42"/>
      <c r="O162" s="42"/>
      <c r="P162" s="57"/>
      <c r="Q162" s="42"/>
      <c r="R162" s="42"/>
      <c r="S162" s="42"/>
      <c r="T162" s="42"/>
      <c r="U162" s="57"/>
      <c r="V162" s="42"/>
      <c r="W162" s="42"/>
      <c r="X162" s="42"/>
      <c r="Y162" s="57"/>
      <c r="Z162" s="42"/>
      <c r="AA162" s="42"/>
      <c r="AB162" s="42"/>
      <c r="AC162" s="42"/>
      <c r="AD162" s="42"/>
      <c r="AE162" s="42"/>
      <c r="AF162" s="57"/>
      <c r="AG162" s="6" t="s">
        <v>440</v>
      </c>
      <c r="AH162" s="6" t="s">
        <v>48</v>
      </c>
      <c r="AI162" s="6" t="s">
        <v>49</v>
      </c>
      <c r="AJ162" s="6" t="s">
        <v>58</v>
      </c>
      <c r="AK162" s="8">
        <v>45786</v>
      </c>
      <c r="AL162" s="6" t="s">
        <v>51</v>
      </c>
      <c r="AM162" s="12">
        <v>30</v>
      </c>
      <c r="AN162" s="56" t="s">
        <v>12</v>
      </c>
      <c r="AO162" s="91"/>
    </row>
    <row r="163" spans="1:41" ht="45" customHeight="1" x14ac:dyDescent="0.15">
      <c r="A163" s="36" t="s">
        <v>12</v>
      </c>
      <c r="B163" s="36" t="s">
        <v>12</v>
      </c>
      <c r="C163" s="36" t="s">
        <v>12</v>
      </c>
      <c r="D163" s="42"/>
      <c r="E163" s="42"/>
      <c r="F163" s="42"/>
      <c r="G163" s="42"/>
      <c r="H163" s="57"/>
      <c r="I163" s="36" t="s">
        <v>12</v>
      </c>
      <c r="J163" s="57"/>
      <c r="K163" s="42"/>
      <c r="L163" s="42"/>
      <c r="M163" s="42"/>
      <c r="N163" s="42"/>
      <c r="O163" s="42"/>
      <c r="P163" s="57"/>
      <c r="Q163" s="42"/>
      <c r="R163" s="42"/>
      <c r="S163" s="42"/>
      <c r="T163" s="42"/>
      <c r="U163" s="57"/>
      <c r="V163" s="42"/>
      <c r="W163" s="42"/>
      <c r="X163" s="42"/>
      <c r="Y163" s="57"/>
      <c r="Z163" s="42"/>
      <c r="AA163" s="42"/>
      <c r="AB163" s="42"/>
      <c r="AC163" s="42"/>
      <c r="AD163" s="42"/>
      <c r="AE163" s="42"/>
      <c r="AF163" s="57"/>
      <c r="AG163" s="6" t="s">
        <v>441</v>
      </c>
      <c r="AH163" s="6" t="s">
        <v>442</v>
      </c>
      <c r="AI163" s="6" t="s">
        <v>269</v>
      </c>
      <c r="AJ163" s="6" t="s">
        <v>58</v>
      </c>
      <c r="AK163" s="8">
        <v>45897</v>
      </c>
      <c r="AL163" s="6" t="s">
        <v>51</v>
      </c>
      <c r="AM163" s="12">
        <v>20</v>
      </c>
      <c r="AN163" s="56" t="s">
        <v>12</v>
      </c>
      <c r="AO163" s="91"/>
    </row>
    <row r="164" spans="1:41" ht="45" customHeight="1" x14ac:dyDescent="0.15">
      <c r="A164" s="36" t="s">
        <v>12</v>
      </c>
      <c r="B164" s="36" t="s">
        <v>12</v>
      </c>
      <c r="C164" s="36" t="s">
        <v>12</v>
      </c>
      <c r="D164" s="42"/>
      <c r="E164" s="42"/>
      <c r="F164" s="42"/>
      <c r="G164" s="42"/>
      <c r="H164" s="57"/>
      <c r="I164" s="36" t="s">
        <v>12</v>
      </c>
      <c r="J164" s="57"/>
      <c r="K164" s="42"/>
      <c r="L164" s="42"/>
      <c r="M164" s="42"/>
      <c r="N164" s="42"/>
      <c r="O164" s="42"/>
      <c r="P164" s="57"/>
      <c r="Q164" s="42"/>
      <c r="R164" s="42"/>
      <c r="S164" s="42"/>
      <c r="T164" s="42"/>
      <c r="U164" s="57"/>
      <c r="V164" s="42"/>
      <c r="W164" s="42"/>
      <c r="X164" s="42"/>
      <c r="Y164" s="57"/>
      <c r="Z164" s="42"/>
      <c r="AA164" s="42"/>
      <c r="AB164" s="42"/>
      <c r="AC164" s="42"/>
      <c r="AD164" s="42"/>
      <c r="AE164" s="42"/>
      <c r="AF164" s="57"/>
      <c r="AG164" s="6" t="s">
        <v>443</v>
      </c>
      <c r="AH164" s="6" t="s">
        <v>314</v>
      </c>
      <c r="AI164" s="6" t="s">
        <v>269</v>
      </c>
      <c r="AJ164" s="6" t="s">
        <v>58</v>
      </c>
      <c r="AK164" s="8">
        <v>45838</v>
      </c>
      <c r="AL164" s="6" t="s">
        <v>51</v>
      </c>
      <c r="AM164" s="12">
        <v>20</v>
      </c>
      <c r="AN164" s="56" t="s">
        <v>12</v>
      </c>
      <c r="AO164" s="91"/>
    </row>
    <row r="165" spans="1:41" ht="60" customHeight="1" x14ac:dyDescent="0.15">
      <c r="A165" s="36" t="s">
        <v>12</v>
      </c>
      <c r="B165" s="36" t="s">
        <v>12</v>
      </c>
      <c r="C165" s="36" t="s">
        <v>12</v>
      </c>
      <c r="D165" s="43"/>
      <c r="E165" s="43"/>
      <c r="F165" s="43"/>
      <c r="G165" s="43"/>
      <c r="H165" s="57"/>
      <c r="I165" s="36" t="s">
        <v>12</v>
      </c>
      <c r="J165" s="57"/>
      <c r="K165" s="43"/>
      <c r="L165" s="43"/>
      <c r="M165" s="43"/>
      <c r="N165" s="43"/>
      <c r="O165" s="43"/>
      <c r="P165" s="57"/>
      <c r="Q165" s="43"/>
      <c r="R165" s="43"/>
      <c r="S165" s="43"/>
      <c r="T165" s="43"/>
      <c r="U165" s="57"/>
      <c r="V165" s="43"/>
      <c r="W165" s="43"/>
      <c r="X165" s="43"/>
      <c r="Y165" s="57"/>
      <c r="Z165" s="43"/>
      <c r="AA165" s="43"/>
      <c r="AB165" s="43"/>
      <c r="AC165" s="43"/>
      <c r="AD165" s="43"/>
      <c r="AE165" s="43"/>
      <c r="AF165" s="57"/>
      <c r="AG165" s="6" t="s">
        <v>444</v>
      </c>
      <c r="AH165" s="6" t="s">
        <v>445</v>
      </c>
      <c r="AI165" s="6" t="s">
        <v>57</v>
      </c>
      <c r="AJ165" s="6" t="s">
        <v>58</v>
      </c>
      <c r="AK165" s="8">
        <v>45830</v>
      </c>
      <c r="AL165" s="6" t="s">
        <v>51</v>
      </c>
      <c r="AM165" s="12">
        <v>5</v>
      </c>
      <c r="AN165" s="56" t="s">
        <v>12</v>
      </c>
      <c r="AO165" s="91"/>
    </row>
    <row r="166" spans="1:41" ht="60" customHeight="1" x14ac:dyDescent="0.15">
      <c r="A166" s="35" t="s">
        <v>446</v>
      </c>
      <c r="B166" s="35" t="s">
        <v>191</v>
      </c>
      <c r="C166" s="35" t="s">
        <v>46</v>
      </c>
      <c r="D166" s="41"/>
      <c r="E166" s="41"/>
      <c r="F166" s="41"/>
      <c r="G166" s="41"/>
      <c r="H166" s="57"/>
      <c r="I166" s="36" t="s">
        <v>12</v>
      </c>
      <c r="J166" s="57"/>
      <c r="K166" s="41"/>
      <c r="L166" s="41"/>
      <c r="M166" s="41"/>
      <c r="N166" s="41"/>
      <c r="O166" s="41"/>
      <c r="P166" s="57"/>
      <c r="Q166" s="77"/>
      <c r="R166" s="77"/>
      <c r="S166" s="77"/>
      <c r="T166" s="77"/>
      <c r="U166" s="57"/>
      <c r="V166" s="41"/>
      <c r="W166" s="41"/>
      <c r="X166" s="41"/>
      <c r="Y166" s="57"/>
      <c r="Z166" s="41" t="s">
        <v>12</v>
      </c>
      <c r="AA166" s="41" t="s">
        <v>12</v>
      </c>
      <c r="AB166" s="41" t="s">
        <v>12</v>
      </c>
      <c r="AC166" s="41" t="s">
        <v>12</v>
      </c>
      <c r="AD166" s="41" t="s">
        <v>12</v>
      </c>
      <c r="AE166" s="41" t="s">
        <v>12</v>
      </c>
      <c r="AF166" s="57"/>
      <c r="AG166" s="6" t="s">
        <v>447</v>
      </c>
      <c r="AH166" s="6" t="s">
        <v>320</v>
      </c>
      <c r="AI166" s="6" t="s">
        <v>49</v>
      </c>
      <c r="AJ166" s="6" t="s">
        <v>58</v>
      </c>
      <c r="AK166" s="8">
        <v>45778</v>
      </c>
      <c r="AL166" s="6" t="s">
        <v>51</v>
      </c>
      <c r="AM166" s="12">
        <v>30</v>
      </c>
      <c r="AN166" s="88">
        <v>20</v>
      </c>
      <c r="AO166" s="91">
        <f>H166+J166+P166+U166+Y166+AF166+AM166+AM167+AM168+AN166</f>
        <v>92</v>
      </c>
    </row>
    <row r="167" spans="1:41" ht="45" customHeight="1" x14ac:dyDescent="0.15">
      <c r="A167" s="36" t="s">
        <v>12</v>
      </c>
      <c r="B167" s="36" t="s">
        <v>12</v>
      </c>
      <c r="C167" s="36" t="s">
        <v>12</v>
      </c>
      <c r="D167" s="42"/>
      <c r="E167" s="42"/>
      <c r="F167" s="42"/>
      <c r="G167" s="42"/>
      <c r="H167" s="57"/>
      <c r="I167" s="36" t="s">
        <v>12</v>
      </c>
      <c r="J167" s="57"/>
      <c r="K167" s="42"/>
      <c r="L167" s="42"/>
      <c r="M167" s="42"/>
      <c r="N167" s="42"/>
      <c r="O167" s="42"/>
      <c r="P167" s="57"/>
      <c r="Q167" s="79"/>
      <c r="R167" s="79"/>
      <c r="S167" s="79"/>
      <c r="T167" s="79"/>
      <c r="U167" s="57"/>
      <c r="V167" s="42"/>
      <c r="W167" s="42"/>
      <c r="X167" s="42"/>
      <c r="Y167" s="57"/>
      <c r="Z167" s="42"/>
      <c r="AA167" s="42"/>
      <c r="AB167" s="42"/>
      <c r="AC167" s="42"/>
      <c r="AD167" s="42"/>
      <c r="AE167" s="42"/>
      <c r="AF167" s="57"/>
      <c r="AG167" s="6" t="s">
        <v>448</v>
      </c>
      <c r="AH167" s="6" t="s">
        <v>449</v>
      </c>
      <c r="AI167" s="6" t="s">
        <v>49</v>
      </c>
      <c r="AJ167" s="6" t="s">
        <v>58</v>
      </c>
      <c r="AK167" s="8">
        <v>45854</v>
      </c>
      <c r="AL167" s="6" t="s">
        <v>51</v>
      </c>
      <c r="AM167" s="12">
        <v>30</v>
      </c>
      <c r="AN167" s="56" t="s">
        <v>12</v>
      </c>
      <c r="AO167" s="91"/>
    </row>
    <row r="168" spans="1:41" ht="15" customHeight="1" x14ac:dyDescent="0.15">
      <c r="A168" s="36" t="s">
        <v>12</v>
      </c>
      <c r="B168" s="36" t="s">
        <v>12</v>
      </c>
      <c r="C168" s="36" t="s">
        <v>12</v>
      </c>
      <c r="D168" s="43"/>
      <c r="E168" s="43"/>
      <c r="F168" s="43"/>
      <c r="G168" s="43"/>
      <c r="H168" s="57"/>
      <c r="I168" s="36" t="s">
        <v>12</v>
      </c>
      <c r="J168" s="57"/>
      <c r="K168" s="43"/>
      <c r="L168" s="43"/>
      <c r="M168" s="43"/>
      <c r="N168" s="43"/>
      <c r="O168" s="43"/>
      <c r="P168" s="57"/>
      <c r="Q168" s="78"/>
      <c r="R168" s="78"/>
      <c r="S168" s="78"/>
      <c r="T168" s="78"/>
      <c r="U168" s="57"/>
      <c r="V168" s="43"/>
      <c r="W168" s="43"/>
      <c r="X168" s="43"/>
      <c r="Y168" s="57"/>
      <c r="Z168" s="43"/>
      <c r="AA168" s="43"/>
      <c r="AB168" s="43"/>
      <c r="AC168" s="43"/>
      <c r="AD168" s="43"/>
      <c r="AE168" s="43"/>
      <c r="AF168" s="57"/>
      <c r="AG168" s="6" t="s">
        <v>450</v>
      </c>
      <c r="AH168" s="6" t="s">
        <v>451</v>
      </c>
      <c r="AI168" s="6" t="s">
        <v>54</v>
      </c>
      <c r="AJ168" s="6" t="s">
        <v>50</v>
      </c>
      <c r="AK168" s="8">
        <v>45871</v>
      </c>
      <c r="AL168" s="6" t="s">
        <v>51</v>
      </c>
      <c r="AM168" s="12">
        <v>12</v>
      </c>
      <c r="AN168" s="56" t="s">
        <v>12</v>
      </c>
      <c r="AO168" s="91"/>
    </row>
    <row r="169" spans="1:41" ht="45" customHeight="1" x14ac:dyDescent="0.15">
      <c r="A169" s="35" t="s">
        <v>452</v>
      </c>
      <c r="B169" s="35" t="s">
        <v>191</v>
      </c>
      <c r="C169" s="35" t="s">
        <v>46</v>
      </c>
      <c r="D169" s="41"/>
      <c r="E169" s="41"/>
      <c r="F169" s="41"/>
      <c r="G169" s="41"/>
      <c r="H169" s="57"/>
      <c r="I169" s="36" t="s">
        <v>12</v>
      </c>
      <c r="J169" s="57"/>
      <c r="K169" s="41"/>
      <c r="L169" s="41"/>
      <c r="M169" s="41"/>
      <c r="N169" s="41"/>
      <c r="O169" s="41"/>
      <c r="P169" s="57"/>
      <c r="Q169" s="41"/>
      <c r="R169" s="41"/>
      <c r="S169" s="41"/>
      <c r="T169" s="41"/>
      <c r="U169" s="57"/>
      <c r="V169" s="41" t="s">
        <v>12</v>
      </c>
      <c r="W169" s="41" t="s">
        <v>12</v>
      </c>
      <c r="X169" s="41" t="s">
        <v>12</v>
      </c>
      <c r="Y169" s="57"/>
      <c r="Z169" s="41" t="s">
        <v>12</v>
      </c>
      <c r="AA169" s="41" t="s">
        <v>12</v>
      </c>
      <c r="AB169" s="41" t="s">
        <v>12</v>
      </c>
      <c r="AC169" s="41" t="s">
        <v>12</v>
      </c>
      <c r="AD169" s="41" t="s">
        <v>12</v>
      </c>
      <c r="AE169" s="41" t="s">
        <v>12</v>
      </c>
      <c r="AF169" s="57"/>
      <c r="AG169" s="6" t="s">
        <v>453</v>
      </c>
      <c r="AH169" s="6" t="s">
        <v>73</v>
      </c>
      <c r="AI169" s="6" t="s">
        <v>49</v>
      </c>
      <c r="AJ169" s="6" t="s">
        <v>58</v>
      </c>
      <c r="AK169" s="8">
        <v>45838</v>
      </c>
      <c r="AL169" s="6" t="s">
        <v>51</v>
      </c>
      <c r="AM169" s="12">
        <v>30</v>
      </c>
      <c r="AN169" s="88">
        <v>20</v>
      </c>
      <c r="AO169" s="91">
        <f>H169+J169+P169+U169+Y169+AF169+AM169+AM170+AN169</f>
        <v>55</v>
      </c>
    </row>
    <row r="170" spans="1:41" x14ac:dyDescent="0.15">
      <c r="A170" s="36" t="s">
        <v>12</v>
      </c>
      <c r="B170" s="36" t="s">
        <v>12</v>
      </c>
      <c r="C170" s="36" t="s">
        <v>12</v>
      </c>
      <c r="D170" s="43"/>
      <c r="E170" s="43"/>
      <c r="F170" s="43"/>
      <c r="G170" s="43"/>
      <c r="H170" s="57"/>
      <c r="I170" s="36" t="s">
        <v>12</v>
      </c>
      <c r="J170" s="57"/>
      <c r="K170" s="43"/>
      <c r="L170" s="43"/>
      <c r="M170" s="43"/>
      <c r="N170" s="43"/>
      <c r="O170" s="43"/>
      <c r="P170" s="57"/>
      <c r="Q170" s="43"/>
      <c r="R170" s="43"/>
      <c r="S170" s="43"/>
      <c r="T170" s="43"/>
      <c r="U170" s="57"/>
      <c r="V170" s="43"/>
      <c r="W170" s="43"/>
      <c r="X170" s="43"/>
      <c r="Y170" s="57"/>
      <c r="Z170" s="43"/>
      <c r="AA170" s="43"/>
      <c r="AB170" s="43"/>
      <c r="AC170" s="43"/>
      <c r="AD170" s="43"/>
      <c r="AE170" s="43"/>
      <c r="AF170" s="57"/>
      <c r="AG170" s="6" t="s">
        <v>454</v>
      </c>
      <c r="AH170" s="6" t="s">
        <v>226</v>
      </c>
      <c r="AI170" s="6" t="s">
        <v>57</v>
      </c>
      <c r="AJ170" s="6" t="s">
        <v>58</v>
      </c>
      <c r="AK170" s="8">
        <v>45626</v>
      </c>
      <c r="AL170" s="6" t="s">
        <v>51</v>
      </c>
      <c r="AM170" s="12">
        <v>5</v>
      </c>
      <c r="AN170" s="56" t="s">
        <v>12</v>
      </c>
      <c r="AO170" s="91"/>
    </row>
    <row r="171" spans="1:41" ht="45" customHeight="1" x14ac:dyDescent="0.15">
      <c r="A171" s="6" t="s">
        <v>455</v>
      </c>
      <c r="B171" s="6" t="s">
        <v>191</v>
      </c>
      <c r="C171" s="6" t="s">
        <v>46</v>
      </c>
      <c r="D171" s="8">
        <v>44927</v>
      </c>
      <c r="E171" s="8">
        <v>46022</v>
      </c>
      <c r="F171" s="6" t="s">
        <v>456</v>
      </c>
      <c r="G171" s="6" t="s">
        <v>457</v>
      </c>
      <c r="H171" s="12">
        <v>2</v>
      </c>
      <c r="I171" s="7" t="s">
        <v>12</v>
      </c>
      <c r="J171" s="10"/>
      <c r="K171" s="7"/>
      <c r="L171" s="7"/>
      <c r="M171" s="7"/>
      <c r="N171" s="7"/>
      <c r="O171" s="7"/>
      <c r="P171" s="10"/>
      <c r="Q171" s="7"/>
      <c r="R171" s="7"/>
      <c r="S171" s="7"/>
      <c r="T171" s="7"/>
      <c r="U171" s="10"/>
      <c r="V171" s="8">
        <v>45808</v>
      </c>
      <c r="W171" s="6" t="s">
        <v>458</v>
      </c>
      <c r="X171" s="6"/>
      <c r="Y171" s="12">
        <v>0</v>
      </c>
      <c r="Z171" s="6" t="s">
        <v>459</v>
      </c>
      <c r="AA171" s="6" t="s">
        <v>460</v>
      </c>
      <c r="AB171" s="8">
        <v>45791</v>
      </c>
      <c r="AC171" s="6" t="s">
        <v>208</v>
      </c>
      <c r="AD171" s="6" t="s">
        <v>145</v>
      </c>
      <c r="AE171" s="6" t="s">
        <v>209</v>
      </c>
      <c r="AF171" s="12">
        <v>1</v>
      </c>
      <c r="AG171" s="6" t="s">
        <v>461</v>
      </c>
      <c r="AH171" s="6" t="s">
        <v>116</v>
      </c>
      <c r="AI171" s="6" t="s">
        <v>49</v>
      </c>
      <c r="AJ171" s="6" t="s">
        <v>58</v>
      </c>
      <c r="AK171" s="8">
        <v>45713</v>
      </c>
      <c r="AL171" s="6" t="s">
        <v>51</v>
      </c>
      <c r="AM171" s="12">
        <v>30</v>
      </c>
      <c r="AN171" s="18">
        <v>20</v>
      </c>
      <c r="AO171" s="19">
        <f>H171+J171+P171+U171+Y171+AF171+AM171+AN171</f>
        <v>53</v>
      </c>
    </row>
    <row r="172" spans="1:41" ht="30" customHeight="1" x14ac:dyDescent="0.15">
      <c r="A172" s="35" t="s">
        <v>462</v>
      </c>
      <c r="B172" s="35" t="s">
        <v>191</v>
      </c>
      <c r="C172" s="35" t="s">
        <v>46</v>
      </c>
      <c r="D172" s="41"/>
      <c r="E172" s="41"/>
      <c r="F172" s="41"/>
      <c r="G172" s="41"/>
      <c r="H172" s="57"/>
      <c r="I172" s="36" t="s">
        <v>12</v>
      </c>
      <c r="J172" s="57"/>
      <c r="K172" s="41"/>
      <c r="L172" s="41"/>
      <c r="M172" s="41"/>
      <c r="N172" s="41"/>
      <c r="O172" s="41"/>
      <c r="P172" s="57"/>
      <c r="Q172" s="41"/>
      <c r="R172" s="41"/>
      <c r="S172" s="41"/>
      <c r="T172" s="41"/>
      <c r="U172" s="57"/>
      <c r="V172" s="41"/>
      <c r="W172" s="41"/>
      <c r="X172" s="41"/>
      <c r="Y172" s="57"/>
      <c r="Z172" s="38" t="s">
        <v>463</v>
      </c>
      <c r="AA172" s="38" t="s">
        <v>464</v>
      </c>
      <c r="AB172" s="44">
        <v>45765</v>
      </c>
      <c r="AC172" s="38" t="s">
        <v>208</v>
      </c>
      <c r="AD172" s="38" t="s">
        <v>51</v>
      </c>
      <c r="AE172" s="38" t="s">
        <v>209</v>
      </c>
      <c r="AF172" s="58">
        <v>2</v>
      </c>
      <c r="AG172" s="6" t="s">
        <v>465</v>
      </c>
      <c r="AH172" s="6" t="s">
        <v>250</v>
      </c>
      <c r="AI172" s="6" t="s">
        <v>49</v>
      </c>
      <c r="AJ172" s="6" t="s">
        <v>58</v>
      </c>
      <c r="AK172" s="8">
        <v>45757</v>
      </c>
      <c r="AL172" s="6" t="s">
        <v>51</v>
      </c>
      <c r="AM172" s="12">
        <v>30</v>
      </c>
      <c r="AN172" s="88">
        <v>20</v>
      </c>
      <c r="AO172" s="91">
        <f>H172+J172+P172+U172+Y172+AF172+AM172+AM173+AM174+AM175+AN172</f>
        <v>89</v>
      </c>
    </row>
    <row r="173" spans="1:41" ht="30" customHeight="1" x14ac:dyDescent="0.15">
      <c r="A173" s="36" t="s">
        <v>12</v>
      </c>
      <c r="B173" s="36" t="s">
        <v>12</v>
      </c>
      <c r="C173" s="36" t="s">
        <v>12</v>
      </c>
      <c r="D173" s="42"/>
      <c r="E173" s="42"/>
      <c r="F173" s="42"/>
      <c r="G173" s="42"/>
      <c r="H173" s="57"/>
      <c r="I173" s="36" t="s">
        <v>12</v>
      </c>
      <c r="J173" s="57"/>
      <c r="K173" s="42"/>
      <c r="L173" s="42"/>
      <c r="M173" s="42"/>
      <c r="N173" s="42"/>
      <c r="O173" s="42"/>
      <c r="P173" s="57"/>
      <c r="Q173" s="42"/>
      <c r="R173" s="42"/>
      <c r="S173" s="42"/>
      <c r="T173" s="42"/>
      <c r="U173" s="57"/>
      <c r="V173" s="42"/>
      <c r="W173" s="42"/>
      <c r="X173" s="42"/>
      <c r="Y173" s="57"/>
      <c r="Z173" s="39"/>
      <c r="AA173" s="39"/>
      <c r="AB173" s="45"/>
      <c r="AC173" s="39"/>
      <c r="AD173" s="39"/>
      <c r="AE173" s="39"/>
      <c r="AF173" s="58"/>
      <c r="AG173" s="6" t="s">
        <v>466</v>
      </c>
      <c r="AH173" s="6" t="s">
        <v>48</v>
      </c>
      <c r="AI173" s="6" t="s">
        <v>49</v>
      </c>
      <c r="AJ173" s="6" t="s">
        <v>58</v>
      </c>
      <c r="AK173" s="8">
        <v>45776</v>
      </c>
      <c r="AL173" s="6" t="s">
        <v>51</v>
      </c>
      <c r="AM173" s="12">
        <v>30</v>
      </c>
      <c r="AN173" s="56" t="s">
        <v>12</v>
      </c>
      <c r="AO173" s="91"/>
    </row>
    <row r="174" spans="1:41" ht="45" customHeight="1" x14ac:dyDescent="0.15">
      <c r="A174" s="36" t="s">
        <v>12</v>
      </c>
      <c r="B174" s="36" t="s">
        <v>12</v>
      </c>
      <c r="C174" s="36" t="s">
        <v>12</v>
      </c>
      <c r="D174" s="42"/>
      <c r="E174" s="42"/>
      <c r="F174" s="42"/>
      <c r="G174" s="42"/>
      <c r="H174" s="57"/>
      <c r="I174" s="36" t="s">
        <v>12</v>
      </c>
      <c r="J174" s="57"/>
      <c r="K174" s="42"/>
      <c r="L174" s="42"/>
      <c r="M174" s="42"/>
      <c r="N174" s="42"/>
      <c r="O174" s="42"/>
      <c r="P174" s="57"/>
      <c r="Q174" s="42"/>
      <c r="R174" s="42"/>
      <c r="S174" s="42"/>
      <c r="T174" s="42"/>
      <c r="U174" s="57"/>
      <c r="V174" s="42"/>
      <c r="W174" s="42"/>
      <c r="X174" s="42"/>
      <c r="Y174" s="57"/>
      <c r="Z174" s="39"/>
      <c r="AA174" s="39"/>
      <c r="AB174" s="45"/>
      <c r="AC174" s="39"/>
      <c r="AD174" s="39"/>
      <c r="AE174" s="39"/>
      <c r="AF174" s="58"/>
      <c r="AG174" s="6" t="s">
        <v>467</v>
      </c>
      <c r="AH174" s="6" t="s">
        <v>75</v>
      </c>
      <c r="AI174" s="6" t="s">
        <v>57</v>
      </c>
      <c r="AJ174" s="6" t="s">
        <v>58</v>
      </c>
      <c r="AK174" s="8">
        <v>45809</v>
      </c>
      <c r="AL174" s="6" t="s">
        <v>51</v>
      </c>
      <c r="AM174" s="12">
        <v>5</v>
      </c>
      <c r="AN174" s="56" t="s">
        <v>12</v>
      </c>
      <c r="AO174" s="91"/>
    </row>
    <row r="175" spans="1:41" ht="45" customHeight="1" x14ac:dyDescent="0.15">
      <c r="A175" s="36" t="s">
        <v>12</v>
      </c>
      <c r="B175" s="36" t="s">
        <v>12</v>
      </c>
      <c r="C175" s="36" t="s">
        <v>12</v>
      </c>
      <c r="D175" s="43"/>
      <c r="E175" s="43"/>
      <c r="F175" s="43"/>
      <c r="G175" s="43"/>
      <c r="H175" s="57"/>
      <c r="I175" s="36" t="s">
        <v>12</v>
      </c>
      <c r="J175" s="57"/>
      <c r="K175" s="43"/>
      <c r="L175" s="43"/>
      <c r="M175" s="43"/>
      <c r="N175" s="43"/>
      <c r="O175" s="43"/>
      <c r="P175" s="57"/>
      <c r="Q175" s="43"/>
      <c r="R175" s="43"/>
      <c r="S175" s="43"/>
      <c r="T175" s="43"/>
      <c r="U175" s="57"/>
      <c r="V175" s="43"/>
      <c r="W175" s="43"/>
      <c r="X175" s="43"/>
      <c r="Y175" s="57"/>
      <c r="Z175" s="40"/>
      <c r="AA175" s="40"/>
      <c r="AB175" s="46"/>
      <c r="AC175" s="40"/>
      <c r="AD175" s="40"/>
      <c r="AE175" s="40"/>
      <c r="AF175" s="58"/>
      <c r="AG175" s="6" t="s">
        <v>468</v>
      </c>
      <c r="AH175" s="6" t="s">
        <v>469</v>
      </c>
      <c r="AI175" s="6" t="s">
        <v>92</v>
      </c>
      <c r="AJ175" s="6" t="s">
        <v>50</v>
      </c>
      <c r="AK175" s="8">
        <v>45840</v>
      </c>
      <c r="AL175" s="6" t="s">
        <v>51</v>
      </c>
      <c r="AM175" s="12">
        <v>2</v>
      </c>
      <c r="AN175" s="56" t="s">
        <v>12</v>
      </c>
      <c r="AO175" s="91"/>
    </row>
    <row r="176" spans="1:41" ht="60" customHeight="1" x14ac:dyDescent="0.15">
      <c r="A176" s="6" t="s">
        <v>470</v>
      </c>
      <c r="B176" s="6" t="s">
        <v>191</v>
      </c>
      <c r="C176" s="6" t="s">
        <v>46</v>
      </c>
      <c r="D176" s="7"/>
      <c r="E176" s="7"/>
      <c r="F176" s="7"/>
      <c r="G176" s="7"/>
      <c r="H176" s="10"/>
      <c r="I176" s="7" t="s">
        <v>12</v>
      </c>
      <c r="J176" s="10"/>
      <c r="K176" s="7"/>
      <c r="L176" s="7"/>
      <c r="M176" s="7"/>
      <c r="N176" s="7"/>
      <c r="O176" s="7"/>
      <c r="P176" s="10"/>
      <c r="Q176" s="7"/>
      <c r="R176" s="7"/>
      <c r="S176" s="7"/>
      <c r="T176" s="7"/>
      <c r="U176" s="10"/>
      <c r="V176" s="7" t="s">
        <v>12</v>
      </c>
      <c r="W176" s="7" t="s">
        <v>12</v>
      </c>
      <c r="X176" s="7" t="s">
        <v>12</v>
      </c>
      <c r="Y176" s="10"/>
      <c r="Z176" s="7" t="s">
        <v>12</v>
      </c>
      <c r="AA176" s="7" t="s">
        <v>12</v>
      </c>
      <c r="AB176" s="7" t="s">
        <v>12</v>
      </c>
      <c r="AC176" s="7" t="s">
        <v>12</v>
      </c>
      <c r="AD176" s="7" t="s">
        <v>12</v>
      </c>
      <c r="AE176" s="7" t="s">
        <v>12</v>
      </c>
      <c r="AF176" s="10"/>
      <c r="AG176" s="6" t="s">
        <v>471</v>
      </c>
      <c r="AH176" s="6" t="s">
        <v>48</v>
      </c>
      <c r="AI176" s="6" t="s">
        <v>49</v>
      </c>
      <c r="AJ176" s="6" t="s">
        <v>58</v>
      </c>
      <c r="AK176" s="8">
        <v>45597</v>
      </c>
      <c r="AL176" s="6" t="s">
        <v>51</v>
      </c>
      <c r="AM176" s="12">
        <v>30</v>
      </c>
      <c r="AN176" s="18">
        <v>20</v>
      </c>
      <c r="AO176" s="19">
        <f>H176+J176+P176+U176+Y176+AF176+AM176+AN176</f>
        <v>50</v>
      </c>
    </row>
    <row r="177" spans="1:41" ht="45" customHeight="1" x14ac:dyDescent="0.15">
      <c r="A177" s="37" t="s">
        <v>472</v>
      </c>
      <c r="B177" s="35" t="s">
        <v>191</v>
      </c>
      <c r="C177" s="35" t="s">
        <v>46</v>
      </c>
      <c r="D177" s="44">
        <v>45170</v>
      </c>
      <c r="E177" s="44">
        <v>45902</v>
      </c>
      <c r="F177" s="38" t="s">
        <v>473</v>
      </c>
      <c r="G177" s="38" t="s">
        <v>68</v>
      </c>
      <c r="H177" s="58">
        <v>2</v>
      </c>
      <c r="I177" s="35" t="s">
        <v>51</v>
      </c>
      <c r="J177" s="58">
        <v>2</v>
      </c>
      <c r="K177" s="41"/>
      <c r="L177" s="41"/>
      <c r="M177" s="41"/>
      <c r="N177" s="41"/>
      <c r="O177" s="41"/>
      <c r="P177" s="57"/>
      <c r="Q177" s="41"/>
      <c r="R177" s="41"/>
      <c r="S177" s="41"/>
      <c r="T177" s="41"/>
      <c r="U177" s="57"/>
      <c r="V177" s="41"/>
      <c r="W177" s="41"/>
      <c r="X177" s="41"/>
      <c r="Y177" s="57"/>
      <c r="Z177" s="41" t="s">
        <v>12</v>
      </c>
      <c r="AA177" s="41" t="s">
        <v>12</v>
      </c>
      <c r="AB177" s="41" t="s">
        <v>12</v>
      </c>
      <c r="AC177" s="41" t="s">
        <v>12</v>
      </c>
      <c r="AD177" s="41" t="s">
        <v>12</v>
      </c>
      <c r="AE177" s="41" t="s">
        <v>12</v>
      </c>
      <c r="AF177" s="57"/>
      <c r="AG177" s="6" t="s">
        <v>474</v>
      </c>
      <c r="AH177" s="6" t="s">
        <v>302</v>
      </c>
      <c r="AI177" s="6" t="s">
        <v>49</v>
      </c>
      <c r="AJ177" s="6" t="s">
        <v>58</v>
      </c>
      <c r="AK177" s="8">
        <v>45838</v>
      </c>
      <c r="AL177" s="6" t="s">
        <v>51</v>
      </c>
      <c r="AM177" s="12">
        <v>30</v>
      </c>
      <c r="AN177" s="88">
        <v>20</v>
      </c>
      <c r="AO177" s="91">
        <f>H177+J177+P177+U177+Y177+AF177+AM177+AM178+AM179+AM180+AM181+AN177</f>
        <v>119</v>
      </c>
    </row>
    <row r="178" spans="1:41" ht="30" customHeight="1" x14ac:dyDescent="0.15">
      <c r="A178" s="36" t="s">
        <v>12</v>
      </c>
      <c r="B178" s="36" t="s">
        <v>12</v>
      </c>
      <c r="C178" s="36" t="s">
        <v>12</v>
      </c>
      <c r="D178" s="45"/>
      <c r="E178" s="45"/>
      <c r="F178" s="39"/>
      <c r="G178" s="39"/>
      <c r="H178" s="58"/>
      <c r="I178" s="36" t="s">
        <v>12</v>
      </c>
      <c r="J178" s="58"/>
      <c r="K178" s="42"/>
      <c r="L178" s="42"/>
      <c r="M178" s="42"/>
      <c r="N178" s="42"/>
      <c r="O178" s="42"/>
      <c r="P178" s="57"/>
      <c r="Q178" s="42"/>
      <c r="R178" s="42"/>
      <c r="S178" s="42"/>
      <c r="T178" s="42"/>
      <c r="U178" s="57"/>
      <c r="V178" s="42"/>
      <c r="W178" s="42"/>
      <c r="X178" s="42"/>
      <c r="Y178" s="57"/>
      <c r="Z178" s="42"/>
      <c r="AA178" s="42"/>
      <c r="AB178" s="42"/>
      <c r="AC178" s="42"/>
      <c r="AD178" s="42"/>
      <c r="AE178" s="42"/>
      <c r="AF178" s="57"/>
      <c r="AG178" s="6" t="s">
        <v>475</v>
      </c>
      <c r="AH178" s="6" t="s">
        <v>116</v>
      </c>
      <c r="AI178" s="6" t="s">
        <v>49</v>
      </c>
      <c r="AJ178" s="6" t="s">
        <v>50</v>
      </c>
      <c r="AK178" s="8">
        <v>45877</v>
      </c>
      <c r="AL178" s="6" t="s">
        <v>51</v>
      </c>
      <c r="AM178" s="12">
        <v>30</v>
      </c>
      <c r="AN178" s="56" t="s">
        <v>12</v>
      </c>
      <c r="AO178" s="91"/>
    </row>
    <row r="179" spans="1:41" ht="45" customHeight="1" x14ac:dyDescent="0.15">
      <c r="A179" s="36" t="s">
        <v>12</v>
      </c>
      <c r="B179" s="36" t="s">
        <v>12</v>
      </c>
      <c r="C179" s="36" t="s">
        <v>12</v>
      </c>
      <c r="D179" s="45"/>
      <c r="E179" s="45"/>
      <c r="F179" s="39"/>
      <c r="G179" s="39"/>
      <c r="H179" s="58"/>
      <c r="I179" s="36" t="s">
        <v>12</v>
      </c>
      <c r="J179" s="58"/>
      <c r="K179" s="42"/>
      <c r="L179" s="42"/>
      <c r="M179" s="42"/>
      <c r="N179" s="42"/>
      <c r="O179" s="42"/>
      <c r="P179" s="57"/>
      <c r="Q179" s="42"/>
      <c r="R179" s="42"/>
      <c r="S179" s="42"/>
      <c r="T179" s="42"/>
      <c r="U179" s="57"/>
      <c r="V179" s="42"/>
      <c r="W179" s="42"/>
      <c r="X179" s="42"/>
      <c r="Y179" s="57"/>
      <c r="Z179" s="42"/>
      <c r="AA179" s="42"/>
      <c r="AB179" s="42"/>
      <c r="AC179" s="42"/>
      <c r="AD179" s="42"/>
      <c r="AE179" s="42"/>
      <c r="AF179" s="57"/>
      <c r="AG179" s="6" t="s">
        <v>476</v>
      </c>
      <c r="AH179" s="6" t="s">
        <v>131</v>
      </c>
      <c r="AI179" s="6" t="s">
        <v>62</v>
      </c>
      <c r="AJ179" s="6" t="s">
        <v>50</v>
      </c>
      <c r="AK179" s="8">
        <v>45840</v>
      </c>
      <c r="AL179" s="6" t="s">
        <v>51</v>
      </c>
      <c r="AM179" s="12">
        <v>25</v>
      </c>
      <c r="AN179" s="56" t="s">
        <v>12</v>
      </c>
      <c r="AO179" s="91"/>
    </row>
    <row r="180" spans="1:41" ht="45" customHeight="1" x14ac:dyDescent="0.15">
      <c r="A180" s="36" t="s">
        <v>12</v>
      </c>
      <c r="B180" s="36" t="s">
        <v>12</v>
      </c>
      <c r="C180" s="36" t="s">
        <v>12</v>
      </c>
      <c r="D180" s="45"/>
      <c r="E180" s="45"/>
      <c r="F180" s="39"/>
      <c r="G180" s="39"/>
      <c r="H180" s="58"/>
      <c r="I180" s="36" t="s">
        <v>12</v>
      </c>
      <c r="J180" s="58"/>
      <c r="K180" s="42"/>
      <c r="L180" s="42"/>
      <c r="M180" s="42"/>
      <c r="N180" s="42"/>
      <c r="O180" s="42"/>
      <c r="P180" s="57"/>
      <c r="Q180" s="42"/>
      <c r="R180" s="42"/>
      <c r="S180" s="42"/>
      <c r="T180" s="42"/>
      <c r="U180" s="57"/>
      <c r="V180" s="42"/>
      <c r="W180" s="42"/>
      <c r="X180" s="42"/>
      <c r="Y180" s="57"/>
      <c r="Z180" s="42"/>
      <c r="AA180" s="42"/>
      <c r="AB180" s="42"/>
      <c r="AC180" s="42"/>
      <c r="AD180" s="42"/>
      <c r="AE180" s="42"/>
      <c r="AF180" s="57"/>
      <c r="AG180" s="6" t="s">
        <v>477</v>
      </c>
      <c r="AH180" s="6" t="s">
        <v>214</v>
      </c>
      <c r="AI180" s="6" t="s">
        <v>57</v>
      </c>
      <c r="AJ180" s="6" t="s">
        <v>58</v>
      </c>
      <c r="AK180" s="8">
        <v>45809</v>
      </c>
      <c r="AL180" s="6" t="s">
        <v>51</v>
      </c>
      <c r="AM180" s="12">
        <v>5</v>
      </c>
      <c r="AN180" s="56" t="s">
        <v>12</v>
      </c>
      <c r="AO180" s="91"/>
    </row>
    <row r="181" spans="1:41" ht="45" customHeight="1" x14ac:dyDescent="0.15">
      <c r="A181" s="36" t="s">
        <v>12</v>
      </c>
      <c r="B181" s="36" t="s">
        <v>12</v>
      </c>
      <c r="C181" s="36" t="s">
        <v>12</v>
      </c>
      <c r="D181" s="46"/>
      <c r="E181" s="46"/>
      <c r="F181" s="40"/>
      <c r="G181" s="40"/>
      <c r="H181" s="58"/>
      <c r="I181" s="36" t="s">
        <v>12</v>
      </c>
      <c r="J181" s="58"/>
      <c r="K181" s="43"/>
      <c r="L181" s="43"/>
      <c r="M181" s="43"/>
      <c r="N181" s="43"/>
      <c r="O181" s="43"/>
      <c r="P181" s="57"/>
      <c r="Q181" s="43"/>
      <c r="R181" s="43"/>
      <c r="S181" s="43"/>
      <c r="T181" s="43"/>
      <c r="U181" s="57"/>
      <c r="V181" s="43"/>
      <c r="W181" s="43"/>
      <c r="X181" s="43"/>
      <c r="Y181" s="57"/>
      <c r="Z181" s="43"/>
      <c r="AA181" s="43"/>
      <c r="AB181" s="43"/>
      <c r="AC181" s="43"/>
      <c r="AD181" s="43"/>
      <c r="AE181" s="43"/>
      <c r="AF181" s="57"/>
      <c r="AG181" s="6" t="s">
        <v>478</v>
      </c>
      <c r="AH181" s="6" t="s">
        <v>140</v>
      </c>
      <c r="AI181" s="6" t="s">
        <v>57</v>
      </c>
      <c r="AJ181" s="6" t="s">
        <v>58</v>
      </c>
      <c r="AK181" s="8">
        <v>45831</v>
      </c>
      <c r="AL181" s="6" t="s">
        <v>51</v>
      </c>
      <c r="AM181" s="12">
        <v>5</v>
      </c>
      <c r="AN181" s="56" t="s">
        <v>12</v>
      </c>
      <c r="AO181" s="91"/>
    </row>
    <row r="182" spans="1:41" ht="15" customHeight="1" x14ac:dyDescent="0.15">
      <c r="A182" s="35" t="s">
        <v>479</v>
      </c>
      <c r="B182" s="35" t="s">
        <v>191</v>
      </c>
      <c r="C182" s="35" t="s">
        <v>46</v>
      </c>
      <c r="D182" s="47">
        <v>45727</v>
      </c>
      <c r="E182" s="44">
        <v>46823</v>
      </c>
      <c r="F182" s="38" t="s">
        <v>480</v>
      </c>
      <c r="G182" s="38" t="s">
        <v>68</v>
      </c>
      <c r="H182" s="58">
        <v>1</v>
      </c>
      <c r="I182" s="36" t="s">
        <v>12</v>
      </c>
      <c r="J182" s="57"/>
      <c r="K182" s="41"/>
      <c r="L182" s="41"/>
      <c r="M182" s="41"/>
      <c r="N182" s="41"/>
      <c r="O182" s="41"/>
      <c r="P182" s="57"/>
      <c r="Q182" s="41"/>
      <c r="R182" s="41"/>
      <c r="S182" s="41"/>
      <c r="T182" s="41"/>
      <c r="U182" s="57"/>
      <c r="V182" s="41" t="s">
        <v>12</v>
      </c>
      <c r="W182" s="41" t="s">
        <v>12</v>
      </c>
      <c r="X182" s="41" t="s">
        <v>12</v>
      </c>
      <c r="Y182" s="57"/>
      <c r="Z182" s="41" t="s">
        <v>12</v>
      </c>
      <c r="AA182" s="41" t="s">
        <v>12</v>
      </c>
      <c r="AB182" s="41" t="s">
        <v>12</v>
      </c>
      <c r="AC182" s="41" t="s">
        <v>12</v>
      </c>
      <c r="AD182" s="41" t="s">
        <v>12</v>
      </c>
      <c r="AE182" s="41" t="s">
        <v>12</v>
      </c>
      <c r="AF182" s="57"/>
      <c r="AG182" s="6" t="s">
        <v>481</v>
      </c>
      <c r="AH182" s="6" t="s">
        <v>226</v>
      </c>
      <c r="AI182" s="6" t="s">
        <v>57</v>
      </c>
      <c r="AJ182" s="6" t="s">
        <v>58</v>
      </c>
      <c r="AK182" s="8">
        <v>45604</v>
      </c>
      <c r="AL182" s="6" t="s">
        <v>51</v>
      </c>
      <c r="AM182" s="12">
        <v>5</v>
      </c>
      <c r="AN182" s="88">
        <v>20</v>
      </c>
      <c r="AO182" s="91">
        <f>H182+J182+P182+U182+Y182+AF182+AM182+AM183+AN182</f>
        <v>56</v>
      </c>
    </row>
    <row r="183" spans="1:41" ht="30" customHeight="1" x14ac:dyDescent="0.15">
      <c r="A183" s="36" t="s">
        <v>12</v>
      </c>
      <c r="B183" s="36" t="s">
        <v>12</v>
      </c>
      <c r="C183" s="36" t="s">
        <v>12</v>
      </c>
      <c r="D183" s="48"/>
      <c r="E183" s="46"/>
      <c r="F183" s="40"/>
      <c r="G183" s="40"/>
      <c r="H183" s="58"/>
      <c r="I183" s="36" t="s">
        <v>12</v>
      </c>
      <c r="J183" s="57"/>
      <c r="K183" s="43"/>
      <c r="L183" s="43"/>
      <c r="M183" s="43"/>
      <c r="N183" s="43"/>
      <c r="O183" s="43"/>
      <c r="P183" s="57"/>
      <c r="Q183" s="43"/>
      <c r="R183" s="43"/>
      <c r="S183" s="43"/>
      <c r="T183" s="43"/>
      <c r="U183" s="57"/>
      <c r="V183" s="43"/>
      <c r="W183" s="43"/>
      <c r="X183" s="43"/>
      <c r="Y183" s="57"/>
      <c r="Z183" s="43"/>
      <c r="AA183" s="43"/>
      <c r="AB183" s="43"/>
      <c r="AC183" s="43"/>
      <c r="AD183" s="43"/>
      <c r="AE183" s="43"/>
      <c r="AF183" s="57"/>
      <c r="AG183" s="6" t="s">
        <v>482</v>
      </c>
      <c r="AH183" s="6" t="s">
        <v>483</v>
      </c>
      <c r="AI183" s="6" t="s">
        <v>49</v>
      </c>
      <c r="AJ183" s="6" t="s">
        <v>58</v>
      </c>
      <c r="AK183" s="8">
        <v>45783</v>
      </c>
      <c r="AL183" s="6" t="s">
        <v>51</v>
      </c>
      <c r="AM183" s="12">
        <v>30</v>
      </c>
      <c r="AN183" s="56" t="s">
        <v>12</v>
      </c>
      <c r="AO183" s="91"/>
    </row>
    <row r="184" spans="1:41" ht="45" customHeight="1" x14ac:dyDescent="0.15">
      <c r="A184" s="6" t="s">
        <v>484</v>
      </c>
      <c r="B184" s="6" t="s">
        <v>191</v>
      </c>
      <c r="C184" s="6" t="s">
        <v>46</v>
      </c>
      <c r="D184" s="7"/>
      <c r="E184" s="7"/>
      <c r="F184" s="7"/>
      <c r="G184" s="7"/>
      <c r="H184" s="10"/>
      <c r="I184" s="6" t="s">
        <v>51</v>
      </c>
      <c r="J184" s="12">
        <v>2</v>
      </c>
      <c r="K184" s="7"/>
      <c r="L184" s="7"/>
      <c r="M184" s="7"/>
      <c r="N184" s="7"/>
      <c r="O184" s="7"/>
      <c r="P184" s="10"/>
      <c r="Q184" s="7"/>
      <c r="R184" s="7"/>
      <c r="S184" s="7"/>
      <c r="T184" s="7"/>
      <c r="U184" s="10"/>
      <c r="V184" s="7" t="s">
        <v>12</v>
      </c>
      <c r="W184" s="7" t="s">
        <v>12</v>
      </c>
      <c r="X184" s="7" t="s">
        <v>12</v>
      </c>
      <c r="Y184" s="10"/>
      <c r="Z184" s="7" t="s">
        <v>12</v>
      </c>
      <c r="AA184" s="7" t="s">
        <v>12</v>
      </c>
      <c r="AB184" s="7" t="s">
        <v>12</v>
      </c>
      <c r="AC184" s="7" t="s">
        <v>12</v>
      </c>
      <c r="AD184" s="7" t="s">
        <v>12</v>
      </c>
      <c r="AE184" s="7" t="s">
        <v>12</v>
      </c>
      <c r="AF184" s="10"/>
      <c r="AG184" s="6" t="s">
        <v>485</v>
      </c>
      <c r="AH184" s="6" t="s">
        <v>486</v>
      </c>
      <c r="AI184" s="6" t="s">
        <v>49</v>
      </c>
      <c r="AJ184" s="6" t="s">
        <v>50</v>
      </c>
      <c r="AK184" s="8">
        <v>45877</v>
      </c>
      <c r="AL184" s="6" t="s">
        <v>51</v>
      </c>
      <c r="AM184" s="12">
        <v>30</v>
      </c>
      <c r="AN184" s="18">
        <v>20</v>
      </c>
      <c r="AO184" s="19">
        <f>H184+J184+P184+U184+Y184+AF184+AM184+AN184</f>
        <v>52</v>
      </c>
    </row>
    <row r="185" spans="1:41" ht="45" customHeight="1" x14ac:dyDescent="0.15">
      <c r="A185" s="35" t="s">
        <v>487</v>
      </c>
      <c r="B185" s="35" t="s">
        <v>191</v>
      </c>
      <c r="C185" s="35" t="s">
        <v>46</v>
      </c>
      <c r="D185" s="41"/>
      <c r="E185" s="41"/>
      <c r="F185" s="41"/>
      <c r="G185" s="41"/>
      <c r="H185" s="57"/>
      <c r="I185" s="36" t="s">
        <v>12</v>
      </c>
      <c r="J185" s="57"/>
      <c r="K185" s="41"/>
      <c r="L185" s="41"/>
      <c r="M185" s="41"/>
      <c r="N185" s="41"/>
      <c r="O185" s="41"/>
      <c r="P185" s="57"/>
      <c r="Q185" s="41"/>
      <c r="R185" s="41"/>
      <c r="S185" s="41"/>
      <c r="T185" s="41"/>
      <c r="U185" s="57"/>
      <c r="V185" s="41"/>
      <c r="W185" s="41"/>
      <c r="X185" s="41"/>
      <c r="Y185" s="57"/>
      <c r="Z185" s="41"/>
      <c r="AA185" s="41"/>
      <c r="AB185" s="41"/>
      <c r="AC185" s="41"/>
      <c r="AD185" s="41"/>
      <c r="AE185" s="41"/>
      <c r="AF185" s="57"/>
      <c r="AG185" s="6" t="s">
        <v>488</v>
      </c>
      <c r="AH185" s="6" t="s">
        <v>48</v>
      </c>
      <c r="AI185" s="6" t="s">
        <v>49</v>
      </c>
      <c r="AJ185" s="6" t="s">
        <v>58</v>
      </c>
      <c r="AK185" s="8">
        <v>45641</v>
      </c>
      <c r="AL185" s="6" t="s">
        <v>51</v>
      </c>
      <c r="AM185" s="12">
        <v>30</v>
      </c>
      <c r="AN185" s="88">
        <v>20</v>
      </c>
      <c r="AO185" s="91">
        <f>H185+J185+P185+U185+Y185+AF185+AM185+AM186+AM187+AN185</f>
        <v>85</v>
      </c>
    </row>
    <row r="186" spans="1:41" ht="45" customHeight="1" x14ac:dyDescent="0.15">
      <c r="A186" s="36" t="s">
        <v>12</v>
      </c>
      <c r="B186" s="36" t="s">
        <v>12</v>
      </c>
      <c r="C186" s="36" t="s">
        <v>12</v>
      </c>
      <c r="D186" s="42"/>
      <c r="E186" s="42"/>
      <c r="F186" s="42"/>
      <c r="G186" s="42"/>
      <c r="H186" s="57"/>
      <c r="I186" s="36" t="s">
        <v>12</v>
      </c>
      <c r="J186" s="57"/>
      <c r="K186" s="42"/>
      <c r="L186" s="42"/>
      <c r="M186" s="42"/>
      <c r="N186" s="42"/>
      <c r="O186" s="42"/>
      <c r="P186" s="57"/>
      <c r="Q186" s="42"/>
      <c r="R186" s="42"/>
      <c r="S186" s="42"/>
      <c r="T186" s="42"/>
      <c r="U186" s="57"/>
      <c r="V186" s="42"/>
      <c r="W186" s="42"/>
      <c r="X186" s="42"/>
      <c r="Y186" s="57"/>
      <c r="Z186" s="42"/>
      <c r="AA186" s="42"/>
      <c r="AB186" s="42"/>
      <c r="AC186" s="42"/>
      <c r="AD186" s="42"/>
      <c r="AE186" s="42"/>
      <c r="AF186" s="57"/>
      <c r="AG186" s="6" t="s">
        <v>489</v>
      </c>
      <c r="AH186" s="6" t="s">
        <v>255</v>
      </c>
      <c r="AI186" s="6" t="s">
        <v>57</v>
      </c>
      <c r="AJ186" s="6" t="s">
        <v>58</v>
      </c>
      <c r="AK186" s="8">
        <v>45809</v>
      </c>
      <c r="AL186" s="6" t="s">
        <v>51</v>
      </c>
      <c r="AM186" s="12">
        <v>5</v>
      </c>
      <c r="AN186" s="56" t="s">
        <v>12</v>
      </c>
      <c r="AO186" s="91"/>
    </row>
    <row r="187" spans="1:41" ht="45" customHeight="1" x14ac:dyDescent="0.15">
      <c r="A187" s="36" t="s">
        <v>12</v>
      </c>
      <c r="B187" s="36" t="s">
        <v>12</v>
      </c>
      <c r="C187" s="36" t="s">
        <v>12</v>
      </c>
      <c r="D187" s="43"/>
      <c r="E187" s="43"/>
      <c r="F187" s="43"/>
      <c r="G187" s="43"/>
      <c r="H187" s="57"/>
      <c r="I187" s="36" t="s">
        <v>12</v>
      </c>
      <c r="J187" s="57"/>
      <c r="K187" s="43"/>
      <c r="L187" s="43"/>
      <c r="M187" s="43"/>
      <c r="N187" s="43"/>
      <c r="O187" s="43"/>
      <c r="P187" s="57"/>
      <c r="Q187" s="43"/>
      <c r="R187" s="43"/>
      <c r="S187" s="43"/>
      <c r="T187" s="43"/>
      <c r="U187" s="57"/>
      <c r="V187" s="43"/>
      <c r="W187" s="43"/>
      <c r="X187" s="43"/>
      <c r="Y187" s="57"/>
      <c r="Z187" s="43"/>
      <c r="AA187" s="43"/>
      <c r="AB187" s="43"/>
      <c r="AC187" s="43"/>
      <c r="AD187" s="43"/>
      <c r="AE187" s="43"/>
      <c r="AF187" s="57"/>
      <c r="AG187" s="6" t="s">
        <v>490</v>
      </c>
      <c r="AH187" s="6" t="s">
        <v>48</v>
      </c>
      <c r="AI187" s="6" t="s">
        <v>49</v>
      </c>
      <c r="AJ187" s="6" t="s">
        <v>50</v>
      </c>
      <c r="AK187" s="8">
        <v>45905</v>
      </c>
      <c r="AL187" s="6" t="s">
        <v>51</v>
      </c>
      <c r="AM187" s="12">
        <v>30</v>
      </c>
      <c r="AN187" s="56" t="s">
        <v>12</v>
      </c>
      <c r="AO187" s="91"/>
    </row>
    <row r="188" spans="1:41" ht="45" customHeight="1" x14ac:dyDescent="0.15">
      <c r="A188" s="35" t="s">
        <v>491</v>
      </c>
      <c r="B188" s="35" t="s">
        <v>191</v>
      </c>
      <c r="C188" s="35" t="s">
        <v>46</v>
      </c>
      <c r="D188" s="41"/>
      <c r="E188" s="41"/>
      <c r="F188" s="41"/>
      <c r="G188" s="41"/>
      <c r="H188" s="57"/>
      <c r="I188" s="36" t="s">
        <v>12</v>
      </c>
      <c r="J188" s="57"/>
      <c r="K188" s="41"/>
      <c r="L188" s="41"/>
      <c r="M188" s="41"/>
      <c r="N188" s="41"/>
      <c r="O188" s="41"/>
      <c r="P188" s="57"/>
      <c r="Q188" s="41"/>
      <c r="R188" s="41"/>
      <c r="S188" s="41"/>
      <c r="T188" s="41"/>
      <c r="U188" s="57"/>
      <c r="V188" s="41"/>
      <c r="W188" s="41"/>
      <c r="X188" s="41"/>
      <c r="Y188" s="57"/>
      <c r="Z188" s="41"/>
      <c r="AA188" s="41"/>
      <c r="AB188" s="41"/>
      <c r="AC188" s="41"/>
      <c r="AD188" s="41"/>
      <c r="AE188" s="41"/>
      <c r="AF188" s="57"/>
      <c r="AG188" s="6" t="s">
        <v>492</v>
      </c>
      <c r="AH188" s="6" t="s">
        <v>48</v>
      </c>
      <c r="AI188" s="6" t="s">
        <v>49</v>
      </c>
      <c r="AJ188" s="6" t="s">
        <v>58</v>
      </c>
      <c r="AK188" s="8">
        <v>45841</v>
      </c>
      <c r="AL188" s="6" t="s">
        <v>51</v>
      </c>
      <c r="AM188" s="12">
        <v>30</v>
      </c>
      <c r="AN188" s="88">
        <v>20</v>
      </c>
      <c r="AO188" s="91">
        <f>H188+J188+P188+U188+Y188+AF188+AM188+AM189+AM190+AN188</f>
        <v>60</v>
      </c>
    </row>
    <row r="189" spans="1:41" ht="60" customHeight="1" x14ac:dyDescent="0.15">
      <c r="A189" s="36" t="s">
        <v>12</v>
      </c>
      <c r="B189" s="36" t="s">
        <v>12</v>
      </c>
      <c r="C189" s="36" t="s">
        <v>12</v>
      </c>
      <c r="D189" s="42"/>
      <c r="E189" s="42"/>
      <c r="F189" s="42"/>
      <c r="G189" s="42"/>
      <c r="H189" s="57"/>
      <c r="I189" s="36" t="s">
        <v>12</v>
      </c>
      <c r="J189" s="57"/>
      <c r="K189" s="42"/>
      <c r="L189" s="42"/>
      <c r="M189" s="42"/>
      <c r="N189" s="42"/>
      <c r="O189" s="42"/>
      <c r="P189" s="57"/>
      <c r="Q189" s="42"/>
      <c r="R189" s="42"/>
      <c r="S189" s="42"/>
      <c r="T189" s="42"/>
      <c r="U189" s="57"/>
      <c r="V189" s="42"/>
      <c r="W189" s="42"/>
      <c r="X189" s="42"/>
      <c r="Y189" s="57"/>
      <c r="Z189" s="42"/>
      <c r="AA189" s="42"/>
      <c r="AB189" s="42"/>
      <c r="AC189" s="42"/>
      <c r="AD189" s="42"/>
      <c r="AE189" s="42"/>
      <c r="AF189" s="57"/>
      <c r="AG189" s="6" t="s">
        <v>493</v>
      </c>
      <c r="AH189" s="6" t="s">
        <v>494</v>
      </c>
      <c r="AI189" s="6" t="s">
        <v>57</v>
      </c>
      <c r="AJ189" s="6" t="s">
        <v>50</v>
      </c>
      <c r="AK189" s="8">
        <v>45799</v>
      </c>
      <c r="AL189" s="6" t="s">
        <v>51</v>
      </c>
      <c r="AM189" s="12">
        <v>5</v>
      </c>
      <c r="AN189" s="56" t="s">
        <v>12</v>
      </c>
      <c r="AO189" s="91"/>
    </row>
    <row r="190" spans="1:41" ht="45" customHeight="1" x14ac:dyDescent="0.15">
      <c r="A190" s="36" t="s">
        <v>12</v>
      </c>
      <c r="B190" s="36" t="s">
        <v>12</v>
      </c>
      <c r="C190" s="36" t="s">
        <v>12</v>
      </c>
      <c r="D190" s="43"/>
      <c r="E190" s="43"/>
      <c r="F190" s="43"/>
      <c r="G190" s="43"/>
      <c r="H190" s="57"/>
      <c r="I190" s="36" t="s">
        <v>12</v>
      </c>
      <c r="J190" s="57"/>
      <c r="K190" s="43"/>
      <c r="L190" s="43"/>
      <c r="M190" s="43"/>
      <c r="N190" s="43"/>
      <c r="O190" s="43"/>
      <c r="P190" s="57"/>
      <c r="Q190" s="43"/>
      <c r="R190" s="43"/>
      <c r="S190" s="43"/>
      <c r="T190" s="43"/>
      <c r="U190" s="57"/>
      <c r="V190" s="43"/>
      <c r="W190" s="43"/>
      <c r="X190" s="43"/>
      <c r="Y190" s="57"/>
      <c r="Z190" s="43"/>
      <c r="AA190" s="43"/>
      <c r="AB190" s="43"/>
      <c r="AC190" s="43"/>
      <c r="AD190" s="43"/>
      <c r="AE190" s="43"/>
      <c r="AF190" s="57"/>
      <c r="AG190" s="6" t="s">
        <v>495</v>
      </c>
      <c r="AH190" s="6" t="s">
        <v>496</v>
      </c>
      <c r="AI190" s="6" t="s">
        <v>57</v>
      </c>
      <c r="AJ190" s="6" t="s">
        <v>50</v>
      </c>
      <c r="AK190" s="8">
        <v>45894</v>
      </c>
      <c r="AL190" s="6" t="s">
        <v>51</v>
      </c>
      <c r="AM190" s="12">
        <v>5</v>
      </c>
      <c r="AN190" s="56" t="s">
        <v>12</v>
      </c>
      <c r="AO190" s="91"/>
    </row>
    <row r="191" spans="1:41" ht="45" customHeight="1" x14ac:dyDescent="0.15">
      <c r="A191" s="35" t="s">
        <v>497</v>
      </c>
      <c r="B191" s="35" t="s">
        <v>191</v>
      </c>
      <c r="C191" s="35" t="s">
        <v>46</v>
      </c>
      <c r="D191" s="41"/>
      <c r="E191" s="41"/>
      <c r="F191" s="41"/>
      <c r="G191" s="41"/>
      <c r="H191" s="57"/>
      <c r="I191" s="36" t="s">
        <v>12</v>
      </c>
      <c r="J191" s="57"/>
      <c r="K191" s="41"/>
      <c r="L191" s="41"/>
      <c r="M191" s="41"/>
      <c r="N191" s="41"/>
      <c r="O191" s="41"/>
      <c r="P191" s="57"/>
      <c r="Q191" s="41"/>
      <c r="R191" s="41"/>
      <c r="S191" s="41"/>
      <c r="T191" s="41"/>
      <c r="U191" s="57"/>
      <c r="V191" s="41"/>
      <c r="W191" s="41"/>
      <c r="X191" s="41"/>
      <c r="Y191" s="57"/>
      <c r="Z191" s="41"/>
      <c r="AA191" s="41"/>
      <c r="AB191" s="41"/>
      <c r="AC191" s="41"/>
      <c r="AD191" s="41"/>
      <c r="AE191" s="41"/>
      <c r="AF191" s="57"/>
      <c r="AG191" s="6" t="s">
        <v>498</v>
      </c>
      <c r="AH191" s="6" t="s">
        <v>73</v>
      </c>
      <c r="AI191" s="6" t="s">
        <v>49</v>
      </c>
      <c r="AJ191" s="6" t="s">
        <v>58</v>
      </c>
      <c r="AK191" s="8">
        <v>45672</v>
      </c>
      <c r="AL191" s="6" t="s">
        <v>51</v>
      </c>
      <c r="AM191" s="12">
        <v>30</v>
      </c>
      <c r="AN191" s="88">
        <v>20</v>
      </c>
      <c r="AO191" s="91">
        <f>H191+J191+P191+U191+Y191+AF191+AM191+AM192+AM193+AM194+AN191</f>
        <v>115</v>
      </c>
    </row>
    <row r="192" spans="1:41" ht="30" customHeight="1" x14ac:dyDescent="0.15">
      <c r="A192" s="36" t="s">
        <v>12</v>
      </c>
      <c r="B192" s="36" t="s">
        <v>12</v>
      </c>
      <c r="C192" s="36" t="s">
        <v>12</v>
      </c>
      <c r="D192" s="42"/>
      <c r="E192" s="42"/>
      <c r="F192" s="42"/>
      <c r="G192" s="42"/>
      <c r="H192" s="57"/>
      <c r="I192" s="36" t="s">
        <v>12</v>
      </c>
      <c r="J192" s="57"/>
      <c r="K192" s="42"/>
      <c r="L192" s="42"/>
      <c r="M192" s="42"/>
      <c r="N192" s="42"/>
      <c r="O192" s="42"/>
      <c r="P192" s="57"/>
      <c r="Q192" s="42"/>
      <c r="R192" s="42"/>
      <c r="S192" s="42"/>
      <c r="T192" s="42"/>
      <c r="U192" s="57"/>
      <c r="V192" s="42"/>
      <c r="W192" s="42"/>
      <c r="X192" s="42"/>
      <c r="Y192" s="57"/>
      <c r="Z192" s="42"/>
      <c r="AA192" s="42"/>
      <c r="AB192" s="42"/>
      <c r="AC192" s="42"/>
      <c r="AD192" s="42"/>
      <c r="AE192" s="42"/>
      <c r="AF192" s="57"/>
      <c r="AG192" s="6" t="s">
        <v>499</v>
      </c>
      <c r="AH192" s="6" t="s">
        <v>116</v>
      </c>
      <c r="AI192" s="6" t="s">
        <v>49</v>
      </c>
      <c r="AJ192" s="6" t="s">
        <v>58</v>
      </c>
      <c r="AK192" s="8">
        <v>45707</v>
      </c>
      <c r="AL192" s="6" t="s">
        <v>51</v>
      </c>
      <c r="AM192" s="12">
        <v>30</v>
      </c>
      <c r="AN192" s="56" t="s">
        <v>12</v>
      </c>
      <c r="AO192" s="91"/>
    </row>
    <row r="193" spans="1:41" ht="45" customHeight="1" x14ac:dyDescent="0.15">
      <c r="A193" s="36" t="s">
        <v>12</v>
      </c>
      <c r="B193" s="36" t="s">
        <v>12</v>
      </c>
      <c r="C193" s="36" t="s">
        <v>12</v>
      </c>
      <c r="D193" s="42"/>
      <c r="E193" s="42"/>
      <c r="F193" s="42"/>
      <c r="G193" s="42"/>
      <c r="H193" s="57"/>
      <c r="I193" s="36" t="s">
        <v>12</v>
      </c>
      <c r="J193" s="57"/>
      <c r="K193" s="42"/>
      <c r="L193" s="42"/>
      <c r="M193" s="42"/>
      <c r="N193" s="42"/>
      <c r="O193" s="42"/>
      <c r="P193" s="57"/>
      <c r="Q193" s="42"/>
      <c r="R193" s="42"/>
      <c r="S193" s="42"/>
      <c r="T193" s="42"/>
      <c r="U193" s="57"/>
      <c r="V193" s="42"/>
      <c r="W193" s="42"/>
      <c r="X193" s="42"/>
      <c r="Y193" s="57"/>
      <c r="Z193" s="42"/>
      <c r="AA193" s="42"/>
      <c r="AB193" s="42"/>
      <c r="AC193" s="42"/>
      <c r="AD193" s="42"/>
      <c r="AE193" s="42"/>
      <c r="AF193" s="57"/>
      <c r="AG193" s="6" t="s">
        <v>500</v>
      </c>
      <c r="AH193" s="6" t="s">
        <v>116</v>
      </c>
      <c r="AI193" s="6" t="s">
        <v>49</v>
      </c>
      <c r="AJ193" s="6" t="s">
        <v>58</v>
      </c>
      <c r="AK193" s="8">
        <v>45891</v>
      </c>
      <c r="AL193" s="6" t="s">
        <v>51</v>
      </c>
      <c r="AM193" s="12">
        <v>30</v>
      </c>
      <c r="AN193" s="56" t="s">
        <v>12</v>
      </c>
      <c r="AO193" s="91"/>
    </row>
    <row r="194" spans="1:41" ht="15" customHeight="1" x14ac:dyDescent="0.15">
      <c r="A194" s="36" t="s">
        <v>12</v>
      </c>
      <c r="B194" s="36" t="s">
        <v>12</v>
      </c>
      <c r="C194" s="36" t="s">
        <v>12</v>
      </c>
      <c r="D194" s="43"/>
      <c r="E194" s="43"/>
      <c r="F194" s="43"/>
      <c r="G194" s="43"/>
      <c r="H194" s="57"/>
      <c r="I194" s="36" t="s">
        <v>12</v>
      </c>
      <c r="J194" s="57"/>
      <c r="K194" s="43"/>
      <c r="L194" s="43"/>
      <c r="M194" s="43"/>
      <c r="N194" s="43"/>
      <c r="O194" s="43"/>
      <c r="P194" s="57"/>
      <c r="Q194" s="43"/>
      <c r="R194" s="43"/>
      <c r="S194" s="43"/>
      <c r="T194" s="43"/>
      <c r="U194" s="57"/>
      <c r="V194" s="43"/>
      <c r="W194" s="43"/>
      <c r="X194" s="43"/>
      <c r="Y194" s="57"/>
      <c r="Z194" s="43"/>
      <c r="AA194" s="43"/>
      <c r="AB194" s="43"/>
      <c r="AC194" s="43"/>
      <c r="AD194" s="43"/>
      <c r="AE194" s="43"/>
      <c r="AF194" s="57"/>
      <c r="AG194" s="6" t="s">
        <v>501</v>
      </c>
      <c r="AH194" s="6" t="s">
        <v>226</v>
      </c>
      <c r="AI194" s="6" t="s">
        <v>57</v>
      </c>
      <c r="AJ194" s="6" t="s">
        <v>58</v>
      </c>
      <c r="AK194" s="8">
        <v>45736</v>
      </c>
      <c r="AL194" s="6" t="s">
        <v>51</v>
      </c>
      <c r="AM194" s="12">
        <v>5</v>
      </c>
      <c r="AN194" s="56" t="s">
        <v>12</v>
      </c>
      <c r="AO194" s="91"/>
    </row>
    <row r="195" spans="1:41" ht="30" customHeight="1" x14ac:dyDescent="0.15">
      <c r="A195" s="35" t="s">
        <v>502</v>
      </c>
      <c r="B195" s="35" t="s">
        <v>191</v>
      </c>
      <c r="C195" s="35" t="s">
        <v>46</v>
      </c>
      <c r="D195" s="41"/>
      <c r="E195" s="41"/>
      <c r="F195" s="41"/>
      <c r="G195" s="41"/>
      <c r="H195" s="57"/>
      <c r="I195" s="36" t="s">
        <v>12</v>
      </c>
      <c r="J195" s="57"/>
      <c r="K195" s="41"/>
      <c r="L195" s="41"/>
      <c r="M195" s="41"/>
      <c r="N195" s="41"/>
      <c r="O195" s="41"/>
      <c r="P195" s="57"/>
      <c r="Q195" s="41"/>
      <c r="R195" s="41"/>
      <c r="S195" s="41"/>
      <c r="T195" s="41"/>
      <c r="U195" s="57"/>
      <c r="V195" s="41"/>
      <c r="W195" s="41"/>
      <c r="X195" s="41"/>
      <c r="Y195" s="57"/>
      <c r="Z195" s="41"/>
      <c r="AA195" s="41"/>
      <c r="AB195" s="41"/>
      <c r="AC195" s="41"/>
      <c r="AD195" s="41"/>
      <c r="AE195" s="41"/>
      <c r="AF195" s="57"/>
      <c r="AG195" s="6" t="s">
        <v>503</v>
      </c>
      <c r="AH195" s="6" t="s">
        <v>116</v>
      </c>
      <c r="AI195" s="6" t="s">
        <v>49</v>
      </c>
      <c r="AJ195" s="6" t="s">
        <v>58</v>
      </c>
      <c r="AK195" s="8">
        <v>45877</v>
      </c>
      <c r="AL195" s="6" t="s">
        <v>51</v>
      </c>
      <c r="AM195" s="12">
        <v>30</v>
      </c>
      <c r="AN195" s="89">
        <v>0</v>
      </c>
      <c r="AO195" s="91">
        <f>H195+J195+P195+U195+Y195+AF195+AM195+AM196+AM197+AM198+AN195</f>
        <v>70</v>
      </c>
    </row>
    <row r="196" spans="1:41" ht="30" customHeight="1" x14ac:dyDescent="0.15">
      <c r="A196" s="36" t="s">
        <v>12</v>
      </c>
      <c r="B196" s="36" t="s">
        <v>12</v>
      </c>
      <c r="C196" s="36" t="s">
        <v>12</v>
      </c>
      <c r="D196" s="42"/>
      <c r="E196" s="42"/>
      <c r="F196" s="42"/>
      <c r="G196" s="42"/>
      <c r="H196" s="57"/>
      <c r="I196" s="36" t="s">
        <v>12</v>
      </c>
      <c r="J196" s="57"/>
      <c r="K196" s="42"/>
      <c r="L196" s="42"/>
      <c r="M196" s="42"/>
      <c r="N196" s="42"/>
      <c r="O196" s="42"/>
      <c r="P196" s="57"/>
      <c r="Q196" s="42"/>
      <c r="R196" s="42"/>
      <c r="S196" s="42"/>
      <c r="T196" s="42"/>
      <c r="U196" s="57"/>
      <c r="V196" s="42"/>
      <c r="W196" s="42"/>
      <c r="X196" s="42"/>
      <c r="Y196" s="57"/>
      <c r="Z196" s="42"/>
      <c r="AA196" s="42"/>
      <c r="AB196" s="42"/>
      <c r="AC196" s="42"/>
      <c r="AD196" s="42"/>
      <c r="AE196" s="42"/>
      <c r="AF196" s="57"/>
      <c r="AG196" s="6" t="s">
        <v>504</v>
      </c>
      <c r="AH196" s="6" t="s">
        <v>116</v>
      </c>
      <c r="AI196" s="6" t="s">
        <v>49</v>
      </c>
      <c r="AJ196" s="6" t="s">
        <v>58</v>
      </c>
      <c r="AK196" s="8">
        <v>45883</v>
      </c>
      <c r="AL196" s="6" t="s">
        <v>51</v>
      </c>
      <c r="AM196" s="12">
        <v>30</v>
      </c>
      <c r="AN196" s="89" t="s">
        <v>12</v>
      </c>
      <c r="AO196" s="91"/>
    </row>
    <row r="197" spans="1:41" ht="45" customHeight="1" x14ac:dyDescent="0.15">
      <c r="A197" s="36" t="s">
        <v>12</v>
      </c>
      <c r="B197" s="36" t="s">
        <v>12</v>
      </c>
      <c r="C197" s="36" t="s">
        <v>12</v>
      </c>
      <c r="D197" s="42"/>
      <c r="E197" s="42"/>
      <c r="F197" s="42"/>
      <c r="G197" s="42"/>
      <c r="H197" s="57"/>
      <c r="I197" s="36" t="s">
        <v>12</v>
      </c>
      <c r="J197" s="57"/>
      <c r="K197" s="42"/>
      <c r="L197" s="42"/>
      <c r="M197" s="42"/>
      <c r="N197" s="42"/>
      <c r="O197" s="42"/>
      <c r="P197" s="57"/>
      <c r="Q197" s="42"/>
      <c r="R197" s="42"/>
      <c r="S197" s="42"/>
      <c r="T197" s="42"/>
      <c r="U197" s="57"/>
      <c r="V197" s="42"/>
      <c r="W197" s="42"/>
      <c r="X197" s="42"/>
      <c r="Y197" s="57"/>
      <c r="Z197" s="42"/>
      <c r="AA197" s="42"/>
      <c r="AB197" s="42"/>
      <c r="AC197" s="42"/>
      <c r="AD197" s="42"/>
      <c r="AE197" s="42"/>
      <c r="AF197" s="57"/>
      <c r="AG197" s="6" t="s">
        <v>505</v>
      </c>
      <c r="AH197" s="6" t="s">
        <v>506</v>
      </c>
      <c r="AI197" s="6" t="s">
        <v>57</v>
      </c>
      <c r="AJ197" s="6" t="s">
        <v>58</v>
      </c>
      <c r="AK197" s="8">
        <v>45809</v>
      </c>
      <c r="AL197" s="6" t="s">
        <v>51</v>
      </c>
      <c r="AM197" s="12">
        <v>5</v>
      </c>
      <c r="AN197" s="89" t="s">
        <v>12</v>
      </c>
      <c r="AO197" s="91"/>
    </row>
    <row r="198" spans="1:41" ht="30" customHeight="1" x14ac:dyDescent="0.15">
      <c r="A198" s="36" t="s">
        <v>12</v>
      </c>
      <c r="B198" s="36" t="s">
        <v>12</v>
      </c>
      <c r="C198" s="36" t="s">
        <v>12</v>
      </c>
      <c r="D198" s="43"/>
      <c r="E198" s="43"/>
      <c r="F198" s="43"/>
      <c r="G198" s="43"/>
      <c r="H198" s="57"/>
      <c r="I198" s="36" t="s">
        <v>12</v>
      </c>
      <c r="J198" s="57"/>
      <c r="K198" s="43"/>
      <c r="L198" s="43"/>
      <c r="M198" s="43"/>
      <c r="N198" s="43"/>
      <c r="O198" s="43"/>
      <c r="P198" s="57"/>
      <c r="Q198" s="43"/>
      <c r="R198" s="43"/>
      <c r="S198" s="43"/>
      <c r="T198" s="43"/>
      <c r="U198" s="57"/>
      <c r="V198" s="43"/>
      <c r="W198" s="43"/>
      <c r="X198" s="43"/>
      <c r="Y198" s="57"/>
      <c r="Z198" s="43"/>
      <c r="AA198" s="43"/>
      <c r="AB198" s="43"/>
      <c r="AC198" s="43"/>
      <c r="AD198" s="43"/>
      <c r="AE198" s="43"/>
      <c r="AF198" s="57"/>
      <c r="AG198" s="6" t="s">
        <v>507</v>
      </c>
      <c r="AH198" s="32" t="s">
        <v>134</v>
      </c>
      <c r="AI198" s="6" t="s">
        <v>57</v>
      </c>
      <c r="AJ198" s="6" t="s">
        <v>50</v>
      </c>
      <c r="AK198" s="8">
        <v>45898</v>
      </c>
      <c r="AL198" s="6" t="s">
        <v>51</v>
      </c>
      <c r="AM198" s="12">
        <v>5</v>
      </c>
      <c r="AN198" s="89" t="s">
        <v>12</v>
      </c>
      <c r="AO198" s="91"/>
    </row>
    <row r="199" spans="1:41" ht="45" customHeight="1" x14ac:dyDescent="0.15">
      <c r="A199" s="35" t="s">
        <v>508</v>
      </c>
      <c r="B199" s="35" t="s">
        <v>191</v>
      </c>
      <c r="C199" s="35" t="s">
        <v>46</v>
      </c>
      <c r="D199" s="41"/>
      <c r="E199" s="41"/>
      <c r="F199" s="41"/>
      <c r="G199" s="41"/>
      <c r="H199" s="57"/>
      <c r="I199" s="36" t="s">
        <v>12</v>
      </c>
      <c r="J199" s="57"/>
      <c r="K199" s="41"/>
      <c r="L199" s="41"/>
      <c r="M199" s="41"/>
      <c r="N199" s="41"/>
      <c r="O199" s="41"/>
      <c r="P199" s="57"/>
      <c r="Q199" s="41"/>
      <c r="R199" s="41"/>
      <c r="S199" s="41"/>
      <c r="T199" s="41"/>
      <c r="U199" s="57"/>
      <c r="V199" s="41"/>
      <c r="W199" s="41"/>
      <c r="X199" s="41"/>
      <c r="Y199" s="57"/>
      <c r="Z199" s="38" t="s">
        <v>509</v>
      </c>
      <c r="AA199" s="38" t="s">
        <v>510</v>
      </c>
      <c r="AB199" s="44">
        <v>45611</v>
      </c>
      <c r="AC199" s="38" t="s">
        <v>208</v>
      </c>
      <c r="AD199" s="38" t="s">
        <v>51</v>
      </c>
      <c r="AE199" s="38" t="s">
        <v>209</v>
      </c>
      <c r="AF199" s="80">
        <v>2</v>
      </c>
      <c r="AG199" s="6" t="s">
        <v>511</v>
      </c>
      <c r="AH199" s="6" t="s">
        <v>175</v>
      </c>
      <c r="AI199" s="6" t="s">
        <v>62</v>
      </c>
      <c r="AJ199" s="6" t="s">
        <v>58</v>
      </c>
      <c r="AK199" s="8">
        <v>45638</v>
      </c>
      <c r="AL199" s="6" t="s">
        <v>51</v>
      </c>
      <c r="AM199" s="12">
        <v>25</v>
      </c>
      <c r="AN199" s="88">
        <v>20</v>
      </c>
      <c r="AO199" s="91">
        <f>H199+J199+P199+U199+Y199+AF199+AF201+AM199+AM200+AM201+AN199</f>
        <v>80</v>
      </c>
    </row>
    <row r="200" spans="1:41" ht="30" customHeight="1" x14ac:dyDescent="0.15">
      <c r="A200" s="36" t="s">
        <v>12</v>
      </c>
      <c r="B200" s="36" t="s">
        <v>12</v>
      </c>
      <c r="C200" s="36" t="s">
        <v>12</v>
      </c>
      <c r="D200" s="42"/>
      <c r="E200" s="42"/>
      <c r="F200" s="42"/>
      <c r="G200" s="42"/>
      <c r="H200" s="57"/>
      <c r="I200" s="36" t="s">
        <v>12</v>
      </c>
      <c r="J200" s="57"/>
      <c r="K200" s="42"/>
      <c r="L200" s="42"/>
      <c r="M200" s="42"/>
      <c r="N200" s="42"/>
      <c r="O200" s="42"/>
      <c r="P200" s="57"/>
      <c r="Q200" s="42"/>
      <c r="R200" s="42"/>
      <c r="S200" s="42"/>
      <c r="T200" s="42"/>
      <c r="U200" s="57"/>
      <c r="V200" s="42"/>
      <c r="W200" s="42"/>
      <c r="X200" s="42"/>
      <c r="Y200" s="57"/>
      <c r="Z200" s="40"/>
      <c r="AA200" s="40"/>
      <c r="AB200" s="46"/>
      <c r="AC200" s="40"/>
      <c r="AD200" s="40"/>
      <c r="AE200" s="40"/>
      <c r="AF200" s="81"/>
      <c r="AG200" s="6" t="s">
        <v>512</v>
      </c>
      <c r="AH200" s="6" t="s">
        <v>48</v>
      </c>
      <c r="AI200" s="6" t="s">
        <v>49</v>
      </c>
      <c r="AJ200" s="6" t="s">
        <v>58</v>
      </c>
      <c r="AK200" s="8">
        <v>45709</v>
      </c>
      <c r="AL200" s="6" t="s">
        <v>51</v>
      </c>
      <c r="AM200" s="12">
        <v>30</v>
      </c>
      <c r="AN200" s="56" t="s">
        <v>12</v>
      </c>
      <c r="AO200" s="91"/>
    </row>
    <row r="201" spans="1:41" ht="45" customHeight="1" x14ac:dyDescent="0.15">
      <c r="A201" s="36" t="s">
        <v>12</v>
      </c>
      <c r="B201" s="36" t="s">
        <v>12</v>
      </c>
      <c r="C201" s="36" t="s">
        <v>12</v>
      </c>
      <c r="D201" s="43"/>
      <c r="E201" s="43"/>
      <c r="F201" s="43"/>
      <c r="G201" s="43"/>
      <c r="H201" s="57"/>
      <c r="I201" s="36" t="s">
        <v>12</v>
      </c>
      <c r="J201" s="57"/>
      <c r="K201" s="43"/>
      <c r="L201" s="43"/>
      <c r="M201" s="43"/>
      <c r="N201" s="43"/>
      <c r="O201" s="43"/>
      <c r="P201" s="57"/>
      <c r="Q201" s="43"/>
      <c r="R201" s="43"/>
      <c r="S201" s="43"/>
      <c r="T201" s="43"/>
      <c r="U201" s="57"/>
      <c r="V201" s="43"/>
      <c r="W201" s="43"/>
      <c r="X201" s="43"/>
      <c r="Y201" s="57"/>
      <c r="Z201" s="6" t="s">
        <v>513</v>
      </c>
      <c r="AA201" s="6" t="s">
        <v>514</v>
      </c>
      <c r="AB201" s="8">
        <v>45595</v>
      </c>
      <c r="AC201" s="6" t="s">
        <v>184</v>
      </c>
      <c r="AD201" s="6" t="s">
        <v>51</v>
      </c>
      <c r="AE201" s="6" t="s">
        <v>185</v>
      </c>
      <c r="AF201" s="12">
        <v>1</v>
      </c>
      <c r="AG201" s="6" t="s">
        <v>515</v>
      </c>
      <c r="AH201" s="6" t="s">
        <v>516</v>
      </c>
      <c r="AI201" s="6" t="s">
        <v>92</v>
      </c>
      <c r="AJ201" s="6" t="s">
        <v>58</v>
      </c>
      <c r="AK201" s="8">
        <v>45795</v>
      </c>
      <c r="AL201" s="6" t="s">
        <v>51</v>
      </c>
      <c r="AM201" s="12">
        <v>2</v>
      </c>
      <c r="AN201" s="56" t="s">
        <v>12</v>
      </c>
      <c r="AO201" s="91"/>
    </row>
    <row r="202" spans="1:41" ht="15" customHeight="1" x14ac:dyDescent="0.15">
      <c r="A202" s="6" t="s">
        <v>517</v>
      </c>
      <c r="B202" s="6" t="s">
        <v>191</v>
      </c>
      <c r="C202" s="6" t="s">
        <v>46</v>
      </c>
      <c r="D202" s="7" t="s">
        <v>12</v>
      </c>
      <c r="E202" s="7" t="s">
        <v>12</v>
      </c>
      <c r="F202" s="7" t="s">
        <v>12</v>
      </c>
      <c r="G202" s="7" t="s">
        <v>12</v>
      </c>
      <c r="H202" s="10"/>
      <c r="I202" s="7" t="s">
        <v>12</v>
      </c>
      <c r="J202" s="10"/>
      <c r="K202" s="7"/>
      <c r="L202" s="7"/>
      <c r="M202" s="7"/>
      <c r="N202" s="7"/>
      <c r="O202" s="7"/>
      <c r="P202" s="10"/>
      <c r="Q202" s="7"/>
      <c r="R202" s="7"/>
      <c r="S202" s="7"/>
      <c r="T202" s="7"/>
      <c r="U202" s="10"/>
      <c r="V202" s="7"/>
      <c r="W202" s="7"/>
      <c r="X202" s="7"/>
      <c r="Y202" s="10"/>
      <c r="Z202" s="7" t="s">
        <v>12</v>
      </c>
      <c r="AA202" s="7" t="s">
        <v>12</v>
      </c>
      <c r="AB202" s="7" t="s">
        <v>12</v>
      </c>
      <c r="AC202" s="7" t="s">
        <v>12</v>
      </c>
      <c r="AD202" s="7" t="s">
        <v>12</v>
      </c>
      <c r="AE202" s="7" t="s">
        <v>12</v>
      </c>
      <c r="AF202" s="10"/>
      <c r="AG202" s="7" t="s">
        <v>12</v>
      </c>
      <c r="AH202" s="7" t="s">
        <v>12</v>
      </c>
      <c r="AI202" s="7" t="s">
        <v>12</v>
      </c>
      <c r="AJ202" s="7" t="s">
        <v>12</v>
      </c>
      <c r="AK202" s="7" t="s">
        <v>12</v>
      </c>
      <c r="AL202" s="7" t="s">
        <v>12</v>
      </c>
      <c r="AM202" s="12"/>
      <c r="AN202" s="18">
        <v>20</v>
      </c>
      <c r="AO202" s="19">
        <f>H202+J202+P202+U202+Y202+AF202+AM202+AN202</f>
        <v>20</v>
      </c>
    </row>
    <row r="203" spans="1:41" ht="30" customHeight="1" x14ac:dyDescent="0.15">
      <c r="A203" s="35" t="s">
        <v>518</v>
      </c>
      <c r="B203" s="35" t="s">
        <v>191</v>
      </c>
      <c r="C203" s="35" t="s">
        <v>46</v>
      </c>
      <c r="D203" s="41"/>
      <c r="E203" s="41"/>
      <c r="F203" s="41"/>
      <c r="G203" s="41"/>
      <c r="H203" s="57"/>
      <c r="I203" s="36" t="s">
        <v>12</v>
      </c>
      <c r="J203" s="57"/>
      <c r="K203" s="41"/>
      <c r="L203" s="41"/>
      <c r="M203" s="41"/>
      <c r="N203" s="41"/>
      <c r="O203" s="41"/>
      <c r="P203" s="57"/>
      <c r="Q203" s="41"/>
      <c r="R203" s="41"/>
      <c r="S203" s="41"/>
      <c r="T203" s="41"/>
      <c r="U203" s="57"/>
      <c r="V203" s="41"/>
      <c r="W203" s="41"/>
      <c r="X203" s="41"/>
      <c r="Y203" s="57"/>
      <c r="Z203" s="41" t="s">
        <v>12</v>
      </c>
      <c r="AA203" s="41" t="s">
        <v>12</v>
      </c>
      <c r="AB203" s="41" t="s">
        <v>12</v>
      </c>
      <c r="AC203" s="41" t="s">
        <v>12</v>
      </c>
      <c r="AD203" s="41" t="s">
        <v>12</v>
      </c>
      <c r="AE203" s="41" t="s">
        <v>12</v>
      </c>
      <c r="AF203" s="57"/>
      <c r="AG203" s="6" t="s">
        <v>519</v>
      </c>
      <c r="AH203" s="6" t="s">
        <v>268</v>
      </c>
      <c r="AI203" s="6" t="s">
        <v>269</v>
      </c>
      <c r="AJ203" s="6" t="s">
        <v>50</v>
      </c>
      <c r="AK203" s="8">
        <v>45877</v>
      </c>
      <c r="AL203" s="6" t="s">
        <v>51</v>
      </c>
      <c r="AM203" s="12">
        <v>20</v>
      </c>
      <c r="AN203" s="88">
        <v>20</v>
      </c>
      <c r="AO203" s="91">
        <f>H203+J203+P203+U203+Y203+AF203+AM203+AM204+AM205+AN203</f>
        <v>50</v>
      </c>
    </row>
    <row r="204" spans="1:41" ht="45" customHeight="1" x14ac:dyDescent="0.15">
      <c r="A204" s="36" t="s">
        <v>12</v>
      </c>
      <c r="B204" s="36" t="s">
        <v>12</v>
      </c>
      <c r="C204" s="36" t="s">
        <v>12</v>
      </c>
      <c r="D204" s="42"/>
      <c r="E204" s="42"/>
      <c r="F204" s="42"/>
      <c r="G204" s="42"/>
      <c r="H204" s="57"/>
      <c r="I204" s="36" t="s">
        <v>12</v>
      </c>
      <c r="J204" s="57"/>
      <c r="K204" s="42"/>
      <c r="L204" s="42"/>
      <c r="M204" s="42"/>
      <c r="N204" s="42"/>
      <c r="O204" s="42"/>
      <c r="P204" s="57"/>
      <c r="Q204" s="42"/>
      <c r="R204" s="42"/>
      <c r="S204" s="42"/>
      <c r="T204" s="42"/>
      <c r="U204" s="57"/>
      <c r="V204" s="42"/>
      <c r="W204" s="42"/>
      <c r="X204" s="42"/>
      <c r="Y204" s="57"/>
      <c r="Z204" s="42"/>
      <c r="AA204" s="42"/>
      <c r="AB204" s="42"/>
      <c r="AC204" s="42"/>
      <c r="AD204" s="42"/>
      <c r="AE204" s="42"/>
      <c r="AF204" s="57"/>
      <c r="AG204" s="6" t="s">
        <v>520</v>
      </c>
      <c r="AH204" s="6" t="s">
        <v>521</v>
      </c>
      <c r="AI204" s="6" t="s">
        <v>57</v>
      </c>
      <c r="AJ204" s="6" t="s">
        <v>58</v>
      </c>
      <c r="AK204" s="8">
        <v>45898</v>
      </c>
      <c r="AL204" s="6" t="s">
        <v>51</v>
      </c>
      <c r="AM204" s="12">
        <v>5</v>
      </c>
      <c r="AN204" s="56" t="s">
        <v>12</v>
      </c>
      <c r="AO204" s="91"/>
    </row>
    <row r="205" spans="1:41" ht="30" customHeight="1" x14ac:dyDescent="0.15">
      <c r="A205" s="36" t="s">
        <v>12</v>
      </c>
      <c r="B205" s="36" t="s">
        <v>12</v>
      </c>
      <c r="C205" s="36" t="s">
        <v>12</v>
      </c>
      <c r="D205" s="43"/>
      <c r="E205" s="43"/>
      <c r="F205" s="43"/>
      <c r="G205" s="43"/>
      <c r="H205" s="57"/>
      <c r="I205" s="36" t="s">
        <v>12</v>
      </c>
      <c r="J205" s="57"/>
      <c r="K205" s="43"/>
      <c r="L205" s="43"/>
      <c r="M205" s="43"/>
      <c r="N205" s="43"/>
      <c r="O205" s="43"/>
      <c r="P205" s="57"/>
      <c r="Q205" s="43"/>
      <c r="R205" s="43"/>
      <c r="S205" s="43"/>
      <c r="T205" s="43"/>
      <c r="U205" s="57"/>
      <c r="V205" s="43"/>
      <c r="W205" s="43"/>
      <c r="X205" s="43"/>
      <c r="Y205" s="57"/>
      <c r="Z205" s="43"/>
      <c r="AA205" s="43"/>
      <c r="AB205" s="43"/>
      <c r="AC205" s="43"/>
      <c r="AD205" s="43"/>
      <c r="AE205" s="43"/>
      <c r="AF205" s="57"/>
      <c r="AG205" s="6" t="s">
        <v>522</v>
      </c>
      <c r="AH205" s="6" t="s">
        <v>523</v>
      </c>
      <c r="AI205" s="6" t="s">
        <v>57</v>
      </c>
      <c r="AJ205" s="6" t="s">
        <v>50</v>
      </c>
      <c r="AK205" s="8">
        <v>45867</v>
      </c>
      <c r="AL205" s="6" t="s">
        <v>51</v>
      </c>
      <c r="AM205" s="12">
        <v>5</v>
      </c>
      <c r="AN205" s="56" t="s">
        <v>12</v>
      </c>
      <c r="AO205" s="91"/>
    </row>
    <row r="206" spans="1:41" ht="45" customHeight="1" x14ac:dyDescent="0.15">
      <c r="A206" s="6" t="s">
        <v>524</v>
      </c>
      <c r="B206" s="6" t="s">
        <v>191</v>
      </c>
      <c r="C206" s="6" t="s">
        <v>46</v>
      </c>
      <c r="D206" s="7"/>
      <c r="E206" s="7"/>
      <c r="F206" s="7"/>
      <c r="G206" s="7"/>
      <c r="H206" s="10"/>
      <c r="I206" s="7" t="s">
        <v>12</v>
      </c>
      <c r="J206" s="10"/>
      <c r="K206" s="7"/>
      <c r="L206" s="7"/>
      <c r="M206" s="7"/>
      <c r="N206" s="7"/>
      <c r="O206" s="7"/>
      <c r="P206" s="10"/>
      <c r="Q206" s="7"/>
      <c r="R206" s="7"/>
      <c r="S206" s="7"/>
      <c r="T206" s="7"/>
      <c r="U206" s="10"/>
      <c r="V206" s="7"/>
      <c r="W206" s="7"/>
      <c r="X206" s="7"/>
      <c r="Y206" s="10"/>
      <c r="Z206" s="7" t="s">
        <v>12</v>
      </c>
      <c r="AA206" s="7" t="s">
        <v>12</v>
      </c>
      <c r="AB206" s="7" t="s">
        <v>12</v>
      </c>
      <c r="AC206" s="7" t="s">
        <v>12</v>
      </c>
      <c r="AD206" s="7" t="s">
        <v>12</v>
      </c>
      <c r="AE206" s="7" t="s">
        <v>12</v>
      </c>
      <c r="AF206" s="10"/>
      <c r="AG206" s="6" t="s">
        <v>525</v>
      </c>
      <c r="AH206" s="6" t="s">
        <v>526</v>
      </c>
      <c r="AI206" s="6" t="s">
        <v>62</v>
      </c>
      <c r="AJ206" s="6" t="s">
        <v>58</v>
      </c>
      <c r="AK206" s="8">
        <v>45662</v>
      </c>
      <c r="AL206" s="6" t="s">
        <v>51</v>
      </c>
      <c r="AM206" s="12">
        <v>25</v>
      </c>
      <c r="AN206" s="18">
        <v>20</v>
      </c>
      <c r="AO206" s="19">
        <f>H206+J206+P206+U206+Y206+AF206+AM206+AN206</f>
        <v>45</v>
      </c>
    </row>
    <row r="207" spans="1:41" ht="45" customHeight="1" x14ac:dyDescent="0.15">
      <c r="A207" s="35" t="s">
        <v>527</v>
      </c>
      <c r="B207" s="35" t="s">
        <v>191</v>
      </c>
      <c r="C207" s="35" t="s">
        <v>46</v>
      </c>
      <c r="D207" s="44">
        <v>45992</v>
      </c>
      <c r="E207" s="44">
        <v>45900</v>
      </c>
      <c r="F207" s="49" t="s">
        <v>528</v>
      </c>
      <c r="G207" s="38" t="s">
        <v>263</v>
      </c>
      <c r="H207" s="58">
        <v>0</v>
      </c>
      <c r="I207" s="36" t="s">
        <v>12</v>
      </c>
      <c r="J207" s="57"/>
      <c r="K207" s="44">
        <v>45899</v>
      </c>
      <c r="L207" s="38" t="s">
        <v>284</v>
      </c>
      <c r="M207" s="38" t="s">
        <v>100</v>
      </c>
      <c r="N207" s="70" t="s">
        <v>529</v>
      </c>
      <c r="O207" s="38" t="s">
        <v>106</v>
      </c>
      <c r="P207" s="58">
        <v>2</v>
      </c>
      <c r="Q207" s="41"/>
      <c r="R207" s="41"/>
      <c r="S207" s="41"/>
      <c r="T207" s="41"/>
      <c r="U207" s="57"/>
      <c r="V207" s="41"/>
      <c r="W207" s="41"/>
      <c r="X207" s="41"/>
      <c r="Y207" s="57"/>
      <c r="Z207" s="38" t="s">
        <v>530</v>
      </c>
      <c r="AA207" s="38" t="s">
        <v>531</v>
      </c>
      <c r="AB207" s="44">
        <v>45898</v>
      </c>
      <c r="AC207" s="38" t="s">
        <v>208</v>
      </c>
      <c r="AD207" s="38" t="s">
        <v>51</v>
      </c>
      <c r="AE207" s="38" t="s">
        <v>185</v>
      </c>
      <c r="AF207" s="58">
        <v>5</v>
      </c>
      <c r="AG207" s="6" t="s">
        <v>532</v>
      </c>
      <c r="AH207" s="6" t="s">
        <v>439</v>
      </c>
      <c r="AI207" s="6" t="s">
        <v>62</v>
      </c>
      <c r="AJ207" s="6" t="s">
        <v>58</v>
      </c>
      <c r="AK207" s="8">
        <v>45649</v>
      </c>
      <c r="AL207" s="6" t="s">
        <v>51</v>
      </c>
      <c r="AM207" s="12">
        <v>25</v>
      </c>
      <c r="AN207" s="88">
        <v>20</v>
      </c>
      <c r="AO207" s="91">
        <f>H207+J207+P207+U207+Y207+AF207+AM207+AM208+AN207</f>
        <v>57</v>
      </c>
    </row>
    <row r="208" spans="1:41" ht="45" customHeight="1" x14ac:dyDescent="0.15">
      <c r="A208" s="36" t="s">
        <v>12</v>
      </c>
      <c r="B208" s="36" t="s">
        <v>12</v>
      </c>
      <c r="C208" s="36" t="s">
        <v>12</v>
      </c>
      <c r="D208" s="46"/>
      <c r="E208" s="46"/>
      <c r="F208" s="50"/>
      <c r="G208" s="40"/>
      <c r="H208" s="58"/>
      <c r="I208" s="36" t="s">
        <v>12</v>
      </c>
      <c r="J208" s="57"/>
      <c r="K208" s="46"/>
      <c r="L208" s="40"/>
      <c r="M208" s="40"/>
      <c r="N208" s="71"/>
      <c r="O208" s="40"/>
      <c r="P208" s="58"/>
      <c r="Q208" s="43"/>
      <c r="R208" s="43"/>
      <c r="S208" s="43"/>
      <c r="T208" s="43"/>
      <c r="U208" s="57"/>
      <c r="V208" s="43"/>
      <c r="W208" s="43"/>
      <c r="X208" s="43"/>
      <c r="Y208" s="57"/>
      <c r="Z208" s="40"/>
      <c r="AA208" s="40"/>
      <c r="AB208" s="46"/>
      <c r="AC208" s="40"/>
      <c r="AD208" s="40"/>
      <c r="AE208" s="40"/>
      <c r="AF208" s="58"/>
      <c r="AG208" s="6" t="s">
        <v>533</v>
      </c>
      <c r="AH208" s="6" t="s">
        <v>75</v>
      </c>
      <c r="AI208" s="6" t="s">
        <v>57</v>
      </c>
      <c r="AJ208" s="6" t="s">
        <v>58</v>
      </c>
      <c r="AK208" s="8">
        <v>45810</v>
      </c>
      <c r="AL208" s="6" t="s">
        <v>51</v>
      </c>
      <c r="AM208" s="12">
        <v>5</v>
      </c>
      <c r="AN208" s="56" t="s">
        <v>12</v>
      </c>
      <c r="AO208" s="91"/>
    </row>
    <row r="209" spans="1:41" ht="25.5" x14ac:dyDescent="0.15">
      <c r="A209" s="37" t="s">
        <v>534</v>
      </c>
      <c r="B209" s="35" t="s">
        <v>191</v>
      </c>
      <c r="C209" s="35" t="s">
        <v>46</v>
      </c>
      <c r="D209" s="44">
        <v>45575</v>
      </c>
      <c r="E209" s="44">
        <v>45940</v>
      </c>
      <c r="F209" s="38" t="s">
        <v>535</v>
      </c>
      <c r="G209" s="51" t="s">
        <v>68</v>
      </c>
      <c r="H209" s="58">
        <v>2</v>
      </c>
      <c r="I209" s="36" t="s">
        <v>12</v>
      </c>
      <c r="J209" s="57"/>
      <c r="K209" s="8">
        <v>45880</v>
      </c>
      <c r="L209" s="6" t="s">
        <v>536</v>
      </c>
      <c r="M209" s="6" t="s">
        <v>100</v>
      </c>
      <c r="N209" s="6" t="s">
        <v>101</v>
      </c>
      <c r="O209" s="6" t="s">
        <v>102</v>
      </c>
      <c r="P209" s="73">
        <v>15</v>
      </c>
      <c r="Q209" s="41"/>
      <c r="R209" s="41"/>
      <c r="S209" s="41"/>
      <c r="T209" s="41"/>
      <c r="U209" s="57"/>
      <c r="V209" s="44">
        <v>45781</v>
      </c>
      <c r="W209" s="38" t="s">
        <v>537</v>
      </c>
      <c r="X209" s="6"/>
      <c r="Y209" s="80">
        <v>0</v>
      </c>
      <c r="Z209" s="41" t="s">
        <v>12</v>
      </c>
      <c r="AA209" s="41" t="s">
        <v>12</v>
      </c>
      <c r="AB209" s="41" t="s">
        <v>12</v>
      </c>
      <c r="AC209" s="41" t="s">
        <v>12</v>
      </c>
      <c r="AD209" s="41" t="s">
        <v>12</v>
      </c>
      <c r="AE209" s="41" t="s">
        <v>12</v>
      </c>
      <c r="AF209" s="57"/>
      <c r="AG209" s="38" t="s">
        <v>538</v>
      </c>
      <c r="AH209" s="38" t="s">
        <v>539</v>
      </c>
      <c r="AI209" s="38" t="s">
        <v>57</v>
      </c>
      <c r="AJ209" s="38" t="s">
        <v>58</v>
      </c>
      <c r="AK209" s="44">
        <v>45814</v>
      </c>
      <c r="AL209" s="38" t="s">
        <v>51</v>
      </c>
      <c r="AM209" s="80">
        <v>5</v>
      </c>
      <c r="AN209" s="88">
        <v>20</v>
      </c>
      <c r="AO209" s="91">
        <f>H209+J209+P209+P211+P212+U209+Y209+Y211+Y213+AF209+AM209+AN209</f>
        <v>46</v>
      </c>
    </row>
    <row r="210" spans="1:41" ht="25.5" x14ac:dyDescent="0.15">
      <c r="A210" s="36" t="s">
        <v>12</v>
      </c>
      <c r="B210" s="36" t="s">
        <v>12</v>
      </c>
      <c r="C210" s="36" t="s">
        <v>12</v>
      </c>
      <c r="D210" s="46"/>
      <c r="E210" s="46"/>
      <c r="F210" s="40"/>
      <c r="G210" s="52"/>
      <c r="H210" s="58"/>
      <c r="I210" s="36" t="s">
        <v>12</v>
      </c>
      <c r="J210" s="57"/>
      <c r="K210" s="8">
        <v>45851</v>
      </c>
      <c r="L210" s="21" t="s">
        <v>540</v>
      </c>
      <c r="M210" s="28" t="s">
        <v>541</v>
      </c>
      <c r="N210" s="29" t="s">
        <v>101</v>
      </c>
      <c r="O210" s="21" t="s">
        <v>102</v>
      </c>
      <c r="P210" s="74"/>
      <c r="Q210" s="42"/>
      <c r="R210" s="42"/>
      <c r="S210" s="42"/>
      <c r="T210" s="42"/>
      <c r="U210" s="57"/>
      <c r="V210" s="46"/>
      <c r="W210" s="40"/>
      <c r="X210" s="6"/>
      <c r="Y210" s="81"/>
      <c r="Z210" s="42"/>
      <c r="AA210" s="42"/>
      <c r="AB210" s="42"/>
      <c r="AC210" s="42"/>
      <c r="AD210" s="42"/>
      <c r="AE210" s="42"/>
      <c r="AF210" s="57"/>
      <c r="AG210" s="39"/>
      <c r="AH210" s="39"/>
      <c r="AI210" s="39"/>
      <c r="AJ210" s="39"/>
      <c r="AK210" s="45"/>
      <c r="AL210" s="39"/>
      <c r="AM210" s="87"/>
      <c r="AN210" s="56" t="s">
        <v>12</v>
      </c>
      <c r="AO210" s="91"/>
    </row>
    <row r="211" spans="1:41" ht="25.5" x14ac:dyDescent="0.15">
      <c r="A211" s="36" t="s">
        <v>12</v>
      </c>
      <c r="B211" s="36" t="s">
        <v>12</v>
      </c>
      <c r="C211" s="36" t="s">
        <v>12</v>
      </c>
      <c r="D211" s="44">
        <v>45505</v>
      </c>
      <c r="E211" s="44">
        <v>46266</v>
      </c>
      <c r="F211" s="38" t="s">
        <v>542</v>
      </c>
      <c r="G211" s="38" t="s">
        <v>543</v>
      </c>
      <c r="H211" s="58"/>
      <c r="I211" s="36" t="s">
        <v>12</v>
      </c>
      <c r="J211" s="57"/>
      <c r="K211" s="8">
        <v>45851</v>
      </c>
      <c r="L211" s="6" t="s">
        <v>540</v>
      </c>
      <c r="M211" s="6" t="s">
        <v>110</v>
      </c>
      <c r="N211" s="6" t="s">
        <v>105</v>
      </c>
      <c r="O211" s="6" t="s">
        <v>106</v>
      </c>
      <c r="P211" s="31">
        <f>2/8</f>
        <v>0.25</v>
      </c>
      <c r="Q211" s="42"/>
      <c r="R211" s="42"/>
      <c r="S211" s="42"/>
      <c r="T211" s="42"/>
      <c r="U211" s="57"/>
      <c r="V211" s="44">
        <v>45716</v>
      </c>
      <c r="W211" s="38" t="s">
        <v>544</v>
      </c>
      <c r="X211" s="6"/>
      <c r="Y211" s="80">
        <v>0</v>
      </c>
      <c r="Z211" s="42"/>
      <c r="AA211" s="42"/>
      <c r="AB211" s="42"/>
      <c r="AC211" s="42"/>
      <c r="AD211" s="42"/>
      <c r="AE211" s="42"/>
      <c r="AF211" s="57"/>
      <c r="AG211" s="39"/>
      <c r="AH211" s="39"/>
      <c r="AI211" s="39"/>
      <c r="AJ211" s="39"/>
      <c r="AK211" s="45"/>
      <c r="AL211" s="39"/>
      <c r="AM211" s="87"/>
      <c r="AN211" s="56" t="s">
        <v>12</v>
      </c>
      <c r="AO211" s="91"/>
    </row>
    <row r="212" spans="1:41" ht="25.5" x14ac:dyDescent="0.15">
      <c r="A212" s="36" t="s">
        <v>12</v>
      </c>
      <c r="B212" s="36" t="s">
        <v>12</v>
      </c>
      <c r="C212" s="36" t="s">
        <v>12</v>
      </c>
      <c r="D212" s="45"/>
      <c r="E212" s="45"/>
      <c r="F212" s="39"/>
      <c r="G212" s="39"/>
      <c r="H212" s="58"/>
      <c r="I212" s="36" t="s">
        <v>12</v>
      </c>
      <c r="J212" s="57"/>
      <c r="K212" s="8">
        <v>45657</v>
      </c>
      <c r="L212" s="6" t="s">
        <v>545</v>
      </c>
      <c r="M212" s="6" t="s">
        <v>366</v>
      </c>
      <c r="N212" s="6" t="s">
        <v>101</v>
      </c>
      <c r="O212" s="6" t="s">
        <v>106</v>
      </c>
      <c r="P212" s="75">
        <f>30/8</f>
        <v>3.75</v>
      </c>
      <c r="Q212" s="42"/>
      <c r="R212" s="42"/>
      <c r="S212" s="42"/>
      <c r="T212" s="42"/>
      <c r="U212" s="57"/>
      <c r="V212" s="46"/>
      <c r="W212" s="40"/>
      <c r="X212" s="7"/>
      <c r="Y212" s="81"/>
      <c r="Z212" s="42"/>
      <c r="AA212" s="42"/>
      <c r="AB212" s="42"/>
      <c r="AC212" s="42"/>
      <c r="AD212" s="42"/>
      <c r="AE212" s="42"/>
      <c r="AF212" s="57"/>
      <c r="AG212" s="39"/>
      <c r="AH212" s="39"/>
      <c r="AI212" s="39"/>
      <c r="AJ212" s="39"/>
      <c r="AK212" s="45"/>
      <c r="AL212" s="39"/>
      <c r="AM212" s="87"/>
      <c r="AN212" s="56" t="s">
        <v>12</v>
      </c>
      <c r="AO212" s="91"/>
    </row>
    <row r="213" spans="1:41" ht="25.5" x14ac:dyDescent="0.15">
      <c r="A213" s="36" t="s">
        <v>12</v>
      </c>
      <c r="B213" s="36" t="s">
        <v>12</v>
      </c>
      <c r="C213" s="36" t="s">
        <v>12</v>
      </c>
      <c r="D213" s="46"/>
      <c r="E213" s="46"/>
      <c r="F213" s="40"/>
      <c r="G213" s="40"/>
      <c r="H213" s="58"/>
      <c r="I213" s="36" t="s">
        <v>12</v>
      </c>
      <c r="J213" s="57"/>
      <c r="K213" s="8">
        <v>45657</v>
      </c>
      <c r="L213" s="6" t="s">
        <v>545</v>
      </c>
      <c r="M213" s="28" t="s">
        <v>541</v>
      </c>
      <c r="N213" s="6" t="s">
        <v>101</v>
      </c>
      <c r="O213" s="6" t="s">
        <v>106</v>
      </c>
      <c r="P213" s="76"/>
      <c r="Q213" s="43"/>
      <c r="R213" s="43"/>
      <c r="S213" s="43"/>
      <c r="T213" s="43"/>
      <c r="U213" s="57"/>
      <c r="V213" s="8">
        <v>45657</v>
      </c>
      <c r="W213" s="6" t="s">
        <v>546</v>
      </c>
      <c r="X213" s="6"/>
      <c r="Y213" s="12">
        <v>0</v>
      </c>
      <c r="Z213" s="43"/>
      <c r="AA213" s="43"/>
      <c r="AB213" s="43"/>
      <c r="AC213" s="43"/>
      <c r="AD213" s="43"/>
      <c r="AE213" s="43"/>
      <c r="AF213" s="57"/>
      <c r="AG213" s="40"/>
      <c r="AH213" s="40"/>
      <c r="AI213" s="40"/>
      <c r="AJ213" s="40"/>
      <c r="AK213" s="46"/>
      <c r="AL213" s="40"/>
      <c r="AM213" s="81"/>
      <c r="AN213" s="56" t="s">
        <v>12</v>
      </c>
      <c r="AO213" s="91"/>
    </row>
    <row r="214" spans="1:41" ht="15" customHeight="1" x14ac:dyDescent="0.15">
      <c r="A214" s="6" t="s">
        <v>547</v>
      </c>
      <c r="B214" s="6" t="s">
        <v>191</v>
      </c>
      <c r="C214" s="6" t="s">
        <v>46</v>
      </c>
      <c r="D214" s="7" t="s">
        <v>12</v>
      </c>
      <c r="E214" s="7" t="s">
        <v>12</v>
      </c>
      <c r="F214" s="7" t="s">
        <v>12</v>
      </c>
      <c r="G214" s="7" t="s">
        <v>12</v>
      </c>
      <c r="H214" s="10"/>
      <c r="I214" s="7" t="s">
        <v>12</v>
      </c>
      <c r="J214" s="10"/>
      <c r="K214" s="7" t="s">
        <v>12</v>
      </c>
      <c r="L214" s="7" t="s">
        <v>12</v>
      </c>
      <c r="M214" s="7" t="s">
        <v>12</v>
      </c>
      <c r="N214" s="7" t="s">
        <v>12</v>
      </c>
      <c r="O214" s="7" t="s">
        <v>12</v>
      </c>
      <c r="P214" s="10"/>
      <c r="Q214" s="7"/>
      <c r="R214" s="7"/>
      <c r="S214" s="7"/>
      <c r="T214" s="7"/>
      <c r="U214" s="10"/>
      <c r="V214" s="7" t="s">
        <v>12</v>
      </c>
      <c r="W214" s="7" t="s">
        <v>12</v>
      </c>
      <c r="X214" s="7" t="s">
        <v>12</v>
      </c>
      <c r="Y214" s="10"/>
      <c r="Z214" s="6" t="s">
        <v>548</v>
      </c>
      <c r="AA214" s="6" t="s">
        <v>549</v>
      </c>
      <c r="AB214" s="8">
        <v>45895</v>
      </c>
      <c r="AC214" s="6" t="s">
        <v>208</v>
      </c>
      <c r="AD214" s="6" t="s">
        <v>145</v>
      </c>
      <c r="AE214" s="6" t="s">
        <v>185</v>
      </c>
      <c r="AF214" s="25">
        <v>2.5</v>
      </c>
      <c r="AG214" s="7"/>
      <c r="AH214" s="7"/>
      <c r="AI214" s="7"/>
      <c r="AJ214" s="7"/>
      <c r="AK214" s="7"/>
      <c r="AL214" s="7"/>
      <c r="AM214" s="12"/>
      <c r="AN214" s="18">
        <v>20</v>
      </c>
      <c r="AO214" s="19">
        <f>H214+J214+P214+U214+Y214+AF214+AM214+AN214</f>
        <v>22.5</v>
      </c>
    </row>
    <row r="215" spans="1:41" ht="15" customHeight="1" x14ac:dyDescent="0.15">
      <c r="A215" s="6" t="s">
        <v>550</v>
      </c>
      <c r="B215" s="6" t="s">
        <v>191</v>
      </c>
      <c r="C215" s="6" t="s">
        <v>46</v>
      </c>
      <c r="D215" s="7" t="s">
        <v>12</v>
      </c>
      <c r="E215" s="7" t="s">
        <v>12</v>
      </c>
      <c r="F215" s="7" t="s">
        <v>12</v>
      </c>
      <c r="G215" s="7" t="s">
        <v>12</v>
      </c>
      <c r="H215" s="10"/>
      <c r="I215" s="7" t="s">
        <v>12</v>
      </c>
      <c r="J215" s="10"/>
      <c r="K215" s="7" t="s">
        <v>12</v>
      </c>
      <c r="L215" s="7" t="s">
        <v>12</v>
      </c>
      <c r="M215" s="7" t="s">
        <v>12</v>
      </c>
      <c r="N215" s="7" t="s">
        <v>12</v>
      </c>
      <c r="O215" s="7" t="s">
        <v>12</v>
      </c>
      <c r="P215" s="10"/>
      <c r="Q215" s="7"/>
      <c r="R215" s="7"/>
      <c r="S215" s="7"/>
      <c r="T215" s="7"/>
      <c r="U215" s="10"/>
      <c r="V215" s="7" t="s">
        <v>12</v>
      </c>
      <c r="W215" s="7" t="s">
        <v>12</v>
      </c>
      <c r="X215" s="7" t="s">
        <v>12</v>
      </c>
      <c r="Y215" s="10"/>
      <c r="Z215" s="7" t="s">
        <v>12</v>
      </c>
      <c r="AA215" s="7" t="s">
        <v>12</v>
      </c>
      <c r="AB215" s="7" t="s">
        <v>12</v>
      </c>
      <c r="AC215" s="7" t="s">
        <v>12</v>
      </c>
      <c r="AD215" s="7" t="s">
        <v>12</v>
      </c>
      <c r="AE215" s="7" t="s">
        <v>12</v>
      </c>
      <c r="AF215" s="10"/>
      <c r="AG215" s="7"/>
      <c r="AH215" s="7"/>
      <c r="AI215" s="7"/>
      <c r="AJ215" s="7"/>
      <c r="AK215" s="7"/>
      <c r="AL215" s="7"/>
      <c r="AM215" s="12"/>
      <c r="AN215" s="18">
        <v>20</v>
      </c>
      <c r="AO215" s="19">
        <f>H215+J215+P215+U215+Y215+AF215+AM215+AN215</f>
        <v>20</v>
      </c>
    </row>
    <row r="216" spans="1:41" ht="45" customHeight="1" x14ac:dyDescent="0.15">
      <c r="A216" s="6" t="s">
        <v>551</v>
      </c>
      <c r="B216" s="6" t="s">
        <v>191</v>
      </c>
      <c r="C216" s="6" t="s">
        <v>46</v>
      </c>
      <c r="D216" s="7" t="s">
        <v>12</v>
      </c>
      <c r="E216" s="7" t="s">
        <v>12</v>
      </c>
      <c r="F216" s="7" t="s">
        <v>12</v>
      </c>
      <c r="G216" s="7" t="s">
        <v>12</v>
      </c>
      <c r="H216" s="10"/>
      <c r="I216" s="7" t="s">
        <v>12</v>
      </c>
      <c r="J216" s="10"/>
      <c r="K216" s="7" t="s">
        <v>12</v>
      </c>
      <c r="L216" s="7" t="s">
        <v>12</v>
      </c>
      <c r="M216" s="7" t="s">
        <v>12</v>
      </c>
      <c r="N216" s="7" t="s">
        <v>12</v>
      </c>
      <c r="O216" s="7" t="s">
        <v>12</v>
      </c>
      <c r="P216" s="10"/>
      <c r="Q216" s="7"/>
      <c r="R216" s="7"/>
      <c r="S216" s="7"/>
      <c r="T216" s="7"/>
      <c r="U216" s="10"/>
      <c r="V216" s="7" t="s">
        <v>12</v>
      </c>
      <c r="W216" s="7" t="s">
        <v>12</v>
      </c>
      <c r="X216" s="7" t="s">
        <v>12</v>
      </c>
      <c r="Y216" s="10"/>
      <c r="Z216" s="7" t="s">
        <v>12</v>
      </c>
      <c r="AA216" s="7" t="s">
        <v>12</v>
      </c>
      <c r="AB216" s="7" t="s">
        <v>12</v>
      </c>
      <c r="AC216" s="7" t="s">
        <v>12</v>
      </c>
      <c r="AD216" s="7" t="s">
        <v>12</v>
      </c>
      <c r="AE216" s="7" t="s">
        <v>12</v>
      </c>
      <c r="AF216" s="10"/>
      <c r="AG216" s="6" t="s">
        <v>552</v>
      </c>
      <c r="AH216" s="6" t="s">
        <v>116</v>
      </c>
      <c r="AI216" s="6" t="s">
        <v>49</v>
      </c>
      <c r="AJ216" s="6" t="s">
        <v>58</v>
      </c>
      <c r="AK216" s="8">
        <v>45680</v>
      </c>
      <c r="AL216" s="6" t="s">
        <v>51</v>
      </c>
      <c r="AM216" s="12">
        <v>30</v>
      </c>
      <c r="AN216" s="18">
        <v>19</v>
      </c>
      <c r="AO216" s="19">
        <f>H216+J216+P216+U216+Y216+AF216+AM216+AN216</f>
        <v>49</v>
      </c>
    </row>
    <row r="217" spans="1:41" ht="33" x14ac:dyDescent="0.15">
      <c r="A217" s="6" t="s">
        <v>553</v>
      </c>
      <c r="B217" s="6" t="s">
        <v>191</v>
      </c>
      <c r="C217" s="6" t="s">
        <v>46</v>
      </c>
      <c r="D217" s="7" t="s">
        <v>12</v>
      </c>
      <c r="E217" s="7" t="s">
        <v>12</v>
      </c>
      <c r="F217" s="7" t="s">
        <v>12</v>
      </c>
      <c r="G217" s="7" t="s">
        <v>12</v>
      </c>
      <c r="H217" s="10"/>
      <c r="I217" s="7" t="s">
        <v>12</v>
      </c>
      <c r="J217" s="10"/>
      <c r="K217" s="7" t="s">
        <v>12</v>
      </c>
      <c r="L217" s="7" t="s">
        <v>12</v>
      </c>
      <c r="M217" s="7" t="s">
        <v>12</v>
      </c>
      <c r="N217" s="7" t="s">
        <v>12</v>
      </c>
      <c r="O217" s="7" t="s">
        <v>12</v>
      </c>
      <c r="P217" s="10"/>
      <c r="Q217" s="7"/>
      <c r="R217" s="7"/>
      <c r="S217" s="7"/>
      <c r="T217" s="7"/>
      <c r="U217" s="10"/>
      <c r="V217" s="7" t="s">
        <v>12</v>
      </c>
      <c r="W217" s="7" t="s">
        <v>12</v>
      </c>
      <c r="X217" s="7" t="s">
        <v>12</v>
      </c>
      <c r="Y217" s="10"/>
      <c r="Z217" s="6" t="s">
        <v>554</v>
      </c>
      <c r="AA217" s="6" t="s">
        <v>555</v>
      </c>
      <c r="AB217" s="8">
        <v>45741</v>
      </c>
      <c r="AC217" s="6" t="s">
        <v>208</v>
      </c>
      <c r="AD217" s="6" t="s">
        <v>145</v>
      </c>
      <c r="AE217" s="6" t="s">
        <v>209</v>
      </c>
      <c r="AF217" s="10">
        <v>1</v>
      </c>
      <c r="AG217" s="6" t="s">
        <v>556</v>
      </c>
      <c r="AH217" s="6" t="s">
        <v>268</v>
      </c>
      <c r="AI217" s="6" t="s">
        <v>269</v>
      </c>
      <c r="AJ217" s="6" t="s">
        <v>58</v>
      </c>
      <c r="AK217" s="8">
        <v>45716</v>
      </c>
      <c r="AL217" s="15" t="s">
        <v>557</v>
      </c>
      <c r="AM217" s="12">
        <v>0</v>
      </c>
      <c r="AN217" s="18">
        <v>20</v>
      </c>
      <c r="AO217" s="19">
        <f>H217+J217+P217+U217+Y217+AF217+AM217+AN217</f>
        <v>21</v>
      </c>
    </row>
    <row r="218" spans="1:41" ht="45" customHeight="1" x14ac:dyDescent="0.15">
      <c r="A218" s="35" t="s">
        <v>558</v>
      </c>
      <c r="B218" s="35" t="s">
        <v>191</v>
      </c>
      <c r="C218" s="35" t="s">
        <v>46</v>
      </c>
      <c r="D218" s="47">
        <v>45838</v>
      </c>
      <c r="E218" s="44">
        <v>45907</v>
      </c>
      <c r="F218" s="38" t="s">
        <v>181</v>
      </c>
      <c r="G218" s="38" t="s">
        <v>68</v>
      </c>
      <c r="H218" s="58">
        <v>1</v>
      </c>
      <c r="I218" s="36" t="s">
        <v>12</v>
      </c>
      <c r="J218" s="57"/>
      <c r="K218" s="41" t="s">
        <v>12</v>
      </c>
      <c r="L218" s="41" t="s">
        <v>12</v>
      </c>
      <c r="M218" s="41" t="s">
        <v>12</v>
      </c>
      <c r="N218" s="41" t="s">
        <v>12</v>
      </c>
      <c r="O218" s="41" t="s">
        <v>12</v>
      </c>
      <c r="P218" s="57"/>
      <c r="Q218" s="41"/>
      <c r="R218" s="41"/>
      <c r="S218" s="41"/>
      <c r="T218" s="41"/>
      <c r="U218" s="57"/>
      <c r="V218" s="41"/>
      <c r="W218" s="41"/>
      <c r="X218" s="41"/>
      <c r="Y218" s="57"/>
      <c r="Z218" s="41" t="s">
        <v>12</v>
      </c>
      <c r="AA218" s="41" t="s">
        <v>12</v>
      </c>
      <c r="AB218" s="41" t="s">
        <v>12</v>
      </c>
      <c r="AC218" s="41" t="s">
        <v>12</v>
      </c>
      <c r="AD218" s="41" t="s">
        <v>12</v>
      </c>
      <c r="AE218" s="41" t="s">
        <v>12</v>
      </c>
      <c r="AF218" s="57"/>
      <c r="AG218" s="6" t="s">
        <v>559</v>
      </c>
      <c r="AH218" s="6" t="s">
        <v>214</v>
      </c>
      <c r="AI218" s="6" t="s">
        <v>57</v>
      </c>
      <c r="AJ218" s="6" t="s">
        <v>58</v>
      </c>
      <c r="AK218" s="8">
        <v>45810</v>
      </c>
      <c r="AL218" s="6" t="s">
        <v>51</v>
      </c>
      <c r="AM218" s="12">
        <v>5</v>
      </c>
      <c r="AN218" s="88">
        <v>20</v>
      </c>
      <c r="AO218" s="91">
        <f>H218+J218+P218+U218+Y218+AF218+AM218+AM219+AM220+AN218</f>
        <v>30</v>
      </c>
    </row>
    <row r="219" spans="1:41" ht="45" customHeight="1" x14ac:dyDescent="0.15">
      <c r="A219" s="36" t="s">
        <v>12</v>
      </c>
      <c r="B219" s="36" t="s">
        <v>12</v>
      </c>
      <c r="C219" s="36" t="s">
        <v>12</v>
      </c>
      <c r="D219" s="48"/>
      <c r="E219" s="46"/>
      <c r="F219" s="40"/>
      <c r="G219" s="40"/>
      <c r="H219" s="58"/>
      <c r="I219" s="36" t="s">
        <v>12</v>
      </c>
      <c r="J219" s="57"/>
      <c r="K219" s="42"/>
      <c r="L219" s="42"/>
      <c r="M219" s="42"/>
      <c r="N219" s="42"/>
      <c r="O219" s="42"/>
      <c r="P219" s="57"/>
      <c r="Q219" s="42"/>
      <c r="R219" s="42"/>
      <c r="S219" s="42"/>
      <c r="T219" s="42"/>
      <c r="U219" s="57"/>
      <c r="V219" s="42"/>
      <c r="W219" s="42"/>
      <c r="X219" s="42"/>
      <c r="Y219" s="57"/>
      <c r="Z219" s="42"/>
      <c r="AA219" s="42"/>
      <c r="AB219" s="42"/>
      <c r="AC219" s="42"/>
      <c r="AD219" s="42"/>
      <c r="AE219" s="42"/>
      <c r="AF219" s="57"/>
      <c r="AG219" s="6" t="s">
        <v>560</v>
      </c>
      <c r="AH219" s="6" t="s">
        <v>142</v>
      </c>
      <c r="AI219" s="6" t="s">
        <v>92</v>
      </c>
      <c r="AJ219" s="6" t="s">
        <v>58</v>
      </c>
      <c r="AK219" s="8">
        <v>45895</v>
      </c>
      <c r="AL219" s="6" t="s">
        <v>51</v>
      </c>
      <c r="AM219" s="12">
        <v>2</v>
      </c>
      <c r="AN219" s="56" t="s">
        <v>12</v>
      </c>
      <c r="AO219" s="91"/>
    </row>
    <row r="220" spans="1:41" ht="30" customHeight="1" x14ac:dyDescent="0.15">
      <c r="A220" s="36" t="s">
        <v>12</v>
      </c>
      <c r="B220" s="36" t="s">
        <v>12</v>
      </c>
      <c r="C220" s="36" t="s">
        <v>12</v>
      </c>
      <c r="D220" s="27">
        <v>45805</v>
      </c>
      <c r="E220" s="8">
        <v>45907</v>
      </c>
      <c r="F220" s="6" t="s">
        <v>561</v>
      </c>
      <c r="G220" s="6" t="s">
        <v>434</v>
      </c>
      <c r="H220" s="58"/>
      <c r="I220" s="36" t="s">
        <v>12</v>
      </c>
      <c r="J220" s="57"/>
      <c r="K220" s="43"/>
      <c r="L220" s="43"/>
      <c r="M220" s="43"/>
      <c r="N220" s="43"/>
      <c r="O220" s="43"/>
      <c r="P220" s="57"/>
      <c r="Q220" s="43"/>
      <c r="R220" s="43"/>
      <c r="S220" s="43"/>
      <c r="T220" s="43"/>
      <c r="U220" s="57"/>
      <c r="V220" s="43"/>
      <c r="W220" s="43"/>
      <c r="X220" s="43"/>
      <c r="Y220" s="57"/>
      <c r="Z220" s="43"/>
      <c r="AA220" s="43"/>
      <c r="AB220" s="43"/>
      <c r="AC220" s="43"/>
      <c r="AD220" s="43"/>
      <c r="AE220" s="43"/>
      <c r="AF220" s="57"/>
      <c r="AG220" s="6" t="s">
        <v>562</v>
      </c>
      <c r="AH220" s="6" t="s">
        <v>563</v>
      </c>
      <c r="AI220" s="6" t="s">
        <v>92</v>
      </c>
      <c r="AJ220" s="6" t="s">
        <v>58</v>
      </c>
      <c r="AK220" s="8">
        <v>45612</v>
      </c>
      <c r="AL220" s="6" t="s">
        <v>51</v>
      </c>
      <c r="AM220" s="12">
        <v>2</v>
      </c>
      <c r="AN220" s="56" t="s">
        <v>12</v>
      </c>
      <c r="AO220" s="91"/>
    </row>
    <row r="221" spans="1:41" ht="60" customHeight="1" x14ac:dyDescent="0.15">
      <c r="A221" s="35" t="s">
        <v>564</v>
      </c>
      <c r="B221" s="35" t="s">
        <v>191</v>
      </c>
      <c r="C221" s="35" t="s">
        <v>46</v>
      </c>
      <c r="D221" s="41"/>
      <c r="E221" s="41"/>
      <c r="F221" s="41"/>
      <c r="G221" s="41"/>
      <c r="H221" s="57"/>
      <c r="I221" s="36" t="s">
        <v>12</v>
      </c>
      <c r="J221" s="57"/>
      <c r="K221" s="41"/>
      <c r="L221" s="41"/>
      <c r="M221" s="41"/>
      <c r="N221" s="41"/>
      <c r="O221" s="41"/>
      <c r="P221" s="57"/>
      <c r="Q221" s="41"/>
      <c r="R221" s="41"/>
      <c r="S221" s="41"/>
      <c r="T221" s="41"/>
      <c r="U221" s="57"/>
      <c r="V221" s="41"/>
      <c r="W221" s="41"/>
      <c r="X221" s="41"/>
      <c r="Y221" s="57"/>
      <c r="Z221" s="41" t="s">
        <v>12</v>
      </c>
      <c r="AA221" s="41" t="s">
        <v>12</v>
      </c>
      <c r="AB221" s="41" t="s">
        <v>12</v>
      </c>
      <c r="AC221" s="41" t="s">
        <v>12</v>
      </c>
      <c r="AD221" s="41" t="s">
        <v>12</v>
      </c>
      <c r="AE221" s="41" t="s">
        <v>12</v>
      </c>
      <c r="AF221" s="57"/>
      <c r="AG221" s="6" t="s">
        <v>565</v>
      </c>
      <c r="AH221" s="6" t="s">
        <v>566</v>
      </c>
      <c r="AI221" s="6" t="s">
        <v>57</v>
      </c>
      <c r="AJ221" s="6" t="s">
        <v>58</v>
      </c>
      <c r="AK221" s="8">
        <v>45890</v>
      </c>
      <c r="AL221" s="6" t="s">
        <v>51</v>
      </c>
      <c r="AM221" s="12">
        <v>5</v>
      </c>
      <c r="AN221" s="88">
        <v>20</v>
      </c>
      <c r="AO221" s="91">
        <f>H221+J221+P221+U221+Y221+AF221+AM221+AM222+AN221</f>
        <v>27</v>
      </c>
    </row>
    <row r="222" spans="1:41" ht="30" customHeight="1" x14ac:dyDescent="0.15">
      <c r="A222" s="36" t="s">
        <v>12</v>
      </c>
      <c r="B222" s="36" t="s">
        <v>12</v>
      </c>
      <c r="C222" s="36" t="s">
        <v>12</v>
      </c>
      <c r="D222" s="43"/>
      <c r="E222" s="43"/>
      <c r="F222" s="43"/>
      <c r="G222" s="43"/>
      <c r="H222" s="57"/>
      <c r="I222" s="36" t="s">
        <v>12</v>
      </c>
      <c r="J222" s="57"/>
      <c r="K222" s="43"/>
      <c r="L222" s="43"/>
      <c r="M222" s="43"/>
      <c r="N222" s="43"/>
      <c r="O222" s="43"/>
      <c r="P222" s="57"/>
      <c r="Q222" s="43"/>
      <c r="R222" s="43"/>
      <c r="S222" s="43"/>
      <c r="T222" s="43"/>
      <c r="U222" s="57"/>
      <c r="V222" s="43"/>
      <c r="W222" s="43"/>
      <c r="X222" s="43"/>
      <c r="Y222" s="57"/>
      <c r="Z222" s="43"/>
      <c r="AA222" s="43"/>
      <c r="AB222" s="43"/>
      <c r="AC222" s="43"/>
      <c r="AD222" s="43"/>
      <c r="AE222" s="43"/>
      <c r="AF222" s="57"/>
      <c r="AG222" s="6" t="s">
        <v>567</v>
      </c>
      <c r="AH222" s="6" t="s">
        <v>568</v>
      </c>
      <c r="AI222" s="6" t="s">
        <v>92</v>
      </c>
      <c r="AJ222" s="6" t="s">
        <v>58</v>
      </c>
      <c r="AK222" s="8">
        <v>45591</v>
      </c>
      <c r="AL222" s="6" t="s">
        <v>51</v>
      </c>
      <c r="AM222" s="12">
        <v>2</v>
      </c>
      <c r="AN222" s="56" t="s">
        <v>12</v>
      </c>
      <c r="AO222" s="91"/>
    </row>
    <row r="223" spans="1:41" ht="15" customHeight="1" x14ac:dyDescent="0.15">
      <c r="A223" s="6" t="s">
        <v>569</v>
      </c>
      <c r="B223" s="6" t="s">
        <v>191</v>
      </c>
      <c r="C223" s="6" t="s">
        <v>46</v>
      </c>
      <c r="D223" s="7" t="s">
        <v>12</v>
      </c>
      <c r="E223" s="7" t="s">
        <v>12</v>
      </c>
      <c r="F223" s="7" t="s">
        <v>12</v>
      </c>
      <c r="G223" s="7" t="s">
        <v>12</v>
      </c>
      <c r="H223" s="10"/>
      <c r="I223" s="7" t="s">
        <v>12</v>
      </c>
      <c r="J223" s="10"/>
      <c r="K223" s="7"/>
      <c r="L223" s="7"/>
      <c r="M223" s="7"/>
      <c r="N223" s="7"/>
      <c r="O223" s="7"/>
      <c r="P223" s="10"/>
      <c r="Q223" s="7"/>
      <c r="R223" s="7"/>
      <c r="S223" s="7"/>
      <c r="T223" s="7"/>
      <c r="U223" s="10"/>
      <c r="V223" s="7"/>
      <c r="W223" s="7"/>
      <c r="X223" s="7"/>
      <c r="Y223" s="10"/>
      <c r="Z223" s="7" t="s">
        <v>12</v>
      </c>
      <c r="AA223" s="7" t="s">
        <v>12</v>
      </c>
      <c r="AB223" s="7" t="s">
        <v>12</v>
      </c>
      <c r="AC223" s="7" t="s">
        <v>12</v>
      </c>
      <c r="AD223" s="7" t="s">
        <v>12</v>
      </c>
      <c r="AE223" s="7" t="s">
        <v>12</v>
      </c>
      <c r="AF223" s="10"/>
      <c r="AG223" s="7" t="s">
        <v>12</v>
      </c>
      <c r="AH223" s="7" t="s">
        <v>12</v>
      </c>
      <c r="AI223" s="7" t="s">
        <v>12</v>
      </c>
      <c r="AJ223" s="7" t="s">
        <v>12</v>
      </c>
      <c r="AK223" s="7" t="s">
        <v>12</v>
      </c>
      <c r="AL223" s="7" t="s">
        <v>12</v>
      </c>
      <c r="AM223" s="12"/>
      <c r="AN223" s="18">
        <v>20</v>
      </c>
      <c r="AO223" s="19">
        <f>H223+J223+P223+U223+Y223+AF223+AM223+AN223</f>
        <v>20</v>
      </c>
    </row>
    <row r="224" spans="1:41" ht="30" customHeight="1" x14ac:dyDescent="0.15">
      <c r="A224" s="6" t="s">
        <v>570</v>
      </c>
      <c r="B224" s="6" t="s">
        <v>191</v>
      </c>
      <c r="C224" s="6" t="s">
        <v>46</v>
      </c>
      <c r="D224" s="7" t="s">
        <v>12</v>
      </c>
      <c r="E224" s="7" t="s">
        <v>12</v>
      </c>
      <c r="F224" s="7" t="s">
        <v>12</v>
      </c>
      <c r="G224" s="7" t="s">
        <v>12</v>
      </c>
      <c r="H224" s="10"/>
      <c r="I224" s="7" t="s">
        <v>12</v>
      </c>
      <c r="J224" s="10"/>
      <c r="K224" s="7"/>
      <c r="L224" s="7"/>
      <c r="M224" s="7"/>
      <c r="N224" s="7"/>
      <c r="O224" s="7"/>
      <c r="P224" s="10"/>
      <c r="Q224" s="7"/>
      <c r="R224" s="7"/>
      <c r="S224" s="7"/>
      <c r="T224" s="7"/>
      <c r="U224" s="10"/>
      <c r="V224" s="7"/>
      <c r="W224" s="7"/>
      <c r="X224" s="7"/>
      <c r="Y224" s="10"/>
      <c r="Z224" s="7" t="s">
        <v>12</v>
      </c>
      <c r="AA224" s="7" t="s">
        <v>12</v>
      </c>
      <c r="AB224" s="7" t="s">
        <v>12</v>
      </c>
      <c r="AC224" s="7" t="s">
        <v>12</v>
      </c>
      <c r="AD224" s="7" t="s">
        <v>12</v>
      </c>
      <c r="AE224" s="7" t="s">
        <v>12</v>
      </c>
      <c r="AF224" s="10"/>
      <c r="AG224" s="6" t="s">
        <v>571</v>
      </c>
      <c r="AH224" s="6" t="s">
        <v>572</v>
      </c>
      <c r="AI224" s="6" t="s">
        <v>49</v>
      </c>
      <c r="AJ224" s="6" t="s">
        <v>50</v>
      </c>
      <c r="AK224" s="8">
        <v>45796</v>
      </c>
      <c r="AL224" s="6" t="s">
        <v>51</v>
      </c>
      <c r="AM224" s="12">
        <v>30</v>
      </c>
      <c r="AN224" s="18">
        <v>20</v>
      </c>
      <c r="AO224" s="19">
        <f>H224+J224+P224+U224+Y224+AF224+AM224+AN224</f>
        <v>50</v>
      </c>
    </row>
    <row r="225" spans="1:41" ht="30" customHeight="1" x14ac:dyDescent="0.15">
      <c r="A225" s="35" t="s">
        <v>573</v>
      </c>
      <c r="B225" s="35" t="s">
        <v>191</v>
      </c>
      <c r="C225" s="35" t="s">
        <v>46</v>
      </c>
      <c r="D225" s="41"/>
      <c r="E225" s="41"/>
      <c r="F225" s="41"/>
      <c r="G225" s="41"/>
      <c r="H225" s="57"/>
      <c r="I225" s="36" t="s">
        <v>12</v>
      </c>
      <c r="J225" s="57"/>
      <c r="K225" s="41"/>
      <c r="L225" s="41"/>
      <c r="M225" s="41"/>
      <c r="N225" s="41"/>
      <c r="O225" s="41"/>
      <c r="P225" s="57"/>
      <c r="Q225" s="8">
        <v>45836</v>
      </c>
      <c r="R225" s="6" t="s">
        <v>574</v>
      </c>
      <c r="S225" s="6" t="s">
        <v>575</v>
      </c>
      <c r="T225" s="6" t="s">
        <v>106</v>
      </c>
      <c r="U225" s="12">
        <v>0</v>
      </c>
      <c r="V225" s="41"/>
      <c r="W225" s="41"/>
      <c r="X225" s="41"/>
      <c r="Y225" s="57"/>
      <c r="Z225" s="38" t="s">
        <v>188</v>
      </c>
      <c r="AA225" s="38" t="s">
        <v>189</v>
      </c>
      <c r="AB225" s="44">
        <v>45649</v>
      </c>
      <c r="AC225" s="38" t="s">
        <v>184</v>
      </c>
      <c r="AD225" s="82" t="s">
        <v>92</v>
      </c>
      <c r="AE225" s="38" t="s">
        <v>185</v>
      </c>
      <c r="AF225" s="58">
        <v>0</v>
      </c>
      <c r="AG225" s="41" t="s">
        <v>12</v>
      </c>
      <c r="AH225" s="41" t="s">
        <v>12</v>
      </c>
      <c r="AI225" s="41" t="s">
        <v>12</v>
      </c>
      <c r="AJ225" s="41" t="s">
        <v>12</v>
      </c>
      <c r="AK225" s="41" t="s">
        <v>12</v>
      </c>
      <c r="AL225" s="41" t="s">
        <v>12</v>
      </c>
      <c r="AM225" s="80"/>
      <c r="AN225" s="88">
        <v>20</v>
      </c>
      <c r="AO225" s="91">
        <f>H225+J225+P225+U225+U226+Y225+AF225+AM225+AN225</f>
        <v>20</v>
      </c>
    </row>
    <row r="226" spans="1:41" ht="30" customHeight="1" x14ac:dyDescent="0.15">
      <c r="A226" s="36" t="s">
        <v>12</v>
      </c>
      <c r="B226" s="36" t="s">
        <v>12</v>
      </c>
      <c r="C226" s="36" t="s">
        <v>12</v>
      </c>
      <c r="D226" s="43"/>
      <c r="E226" s="43"/>
      <c r="F226" s="43"/>
      <c r="G226" s="43"/>
      <c r="H226" s="57"/>
      <c r="I226" s="36" t="s">
        <v>12</v>
      </c>
      <c r="J226" s="57"/>
      <c r="K226" s="43"/>
      <c r="L226" s="43"/>
      <c r="M226" s="43"/>
      <c r="N226" s="43"/>
      <c r="O226" s="43"/>
      <c r="P226" s="57"/>
      <c r="Q226" s="8">
        <v>45787</v>
      </c>
      <c r="R226" s="6" t="s">
        <v>576</v>
      </c>
      <c r="S226" s="6" t="s">
        <v>575</v>
      </c>
      <c r="T226" s="6" t="s">
        <v>106</v>
      </c>
      <c r="U226" s="12">
        <v>0</v>
      </c>
      <c r="V226" s="43"/>
      <c r="W226" s="43"/>
      <c r="X226" s="43"/>
      <c r="Y226" s="57"/>
      <c r="Z226" s="40"/>
      <c r="AA226" s="40"/>
      <c r="AB226" s="46"/>
      <c r="AC226" s="40"/>
      <c r="AD226" s="71"/>
      <c r="AE226" s="40"/>
      <c r="AF226" s="58"/>
      <c r="AG226" s="43"/>
      <c r="AH226" s="43"/>
      <c r="AI226" s="43"/>
      <c r="AJ226" s="43"/>
      <c r="AK226" s="43"/>
      <c r="AL226" s="43"/>
      <c r="AM226" s="81"/>
      <c r="AN226" s="56" t="s">
        <v>12</v>
      </c>
      <c r="AO226" s="91"/>
    </row>
    <row r="227" spans="1:41" ht="15" customHeight="1" x14ac:dyDescent="0.15">
      <c r="A227" s="6" t="s">
        <v>577</v>
      </c>
      <c r="B227" s="6" t="s">
        <v>191</v>
      </c>
      <c r="C227" s="6" t="s">
        <v>46</v>
      </c>
      <c r="D227" s="7" t="s">
        <v>12</v>
      </c>
      <c r="E227" s="7" t="s">
        <v>12</v>
      </c>
      <c r="F227" s="7" t="s">
        <v>12</v>
      </c>
      <c r="G227" s="7" t="s">
        <v>12</v>
      </c>
      <c r="H227" s="10"/>
      <c r="I227" s="7" t="s">
        <v>12</v>
      </c>
      <c r="J227" s="10"/>
      <c r="K227" s="7"/>
      <c r="L227" s="7"/>
      <c r="M227" s="7"/>
      <c r="N227" s="7"/>
      <c r="O227" s="7"/>
      <c r="P227" s="10"/>
      <c r="Q227" s="7"/>
      <c r="R227" s="7"/>
      <c r="S227" s="7"/>
      <c r="T227" s="7"/>
      <c r="U227" s="10"/>
      <c r="V227" s="7"/>
      <c r="W227" s="7"/>
      <c r="X227" s="7"/>
      <c r="Y227" s="10"/>
      <c r="Z227" s="6" t="s">
        <v>578</v>
      </c>
      <c r="AA227" s="6" t="s">
        <v>579</v>
      </c>
      <c r="AB227" s="8">
        <v>45680</v>
      </c>
      <c r="AC227" s="6" t="s">
        <v>184</v>
      </c>
      <c r="AD227" s="6" t="s">
        <v>145</v>
      </c>
      <c r="AE227" s="6" t="s">
        <v>185</v>
      </c>
      <c r="AF227" s="25">
        <v>0.5</v>
      </c>
      <c r="AG227" s="7" t="s">
        <v>12</v>
      </c>
      <c r="AH227" s="7" t="s">
        <v>12</v>
      </c>
      <c r="AI227" s="7" t="s">
        <v>12</v>
      </c>
      <c r="AJ227" s="7" t="s">
        <v>12</v>
      </c>
      <c r="AK227" s="7" t="s">
        <v>12</v>
      </c>
      <c r="AL227" s="7" t="s">
        <v>12</v>
      </c>
      <c r="AM227" s="12"/>
      <c r="AN227" s="18">
        <v>20</v>
      </c>
      <c r="AO227" s="19">
        <f>H227+J227+P227+U227+Y227+AF227+AM227+AN227</f>
        <v>20.5</v>
      </c>
    </row>
    <row r="228" spans="1:41" ht="30" customHeight="1" x14ac:dyDescent="0.15">
      <c r="A228" s="35" t="s">
        <v>580</v>
      </c>
      <c r="B228" s="35" t="s">
        <v>191</v>
      </c>
      <c r="C228" s="35" t="s">
        <v>46</v>
      </c>
      <c r="D228" s="41"/>
      <c r="E228" s="41"/>
      <c r="F228" s="41"/>
      <c r="G228" s="41"/>
      <c r="H228" s="57"/>
      <c r="I228" s="36" t="s">
        <v>12</v>
      </c>
      <c r="J228" s="57"/>
      <c r="K228" s="41"/>
      <c r="L228" s="41"/>
      <c r="M228" s="41"/>
      <c r="N228" s="41"/>
      <c r="O228" s="41"/>
      <c r="P228" s="57"/>
      <c r="Q228" s="41"/>
      <c r="R228" s="41"/>
      <c r="S228" s="41"/>
      <c r="T228" s="41"/>
      <c r="U228" s="57"/>
      <c r="V228" s="44">
        <v>45784</v>
      </c>
      <c r="W228" s="38" t="s">
        <v>581</v>
      </c>
      <c r="X228" s="6"/>
      <c r="Y228" s="58">
        <v>0</v>
      </c>
      <c r="Z228" s="41"/>
      <c r="AA228" s="41"/>
      <c r="AB228" s="41"/>
      <c r="AC228" s="41"/>
      <c r="AD228" s="41"/>
      <c r="AE228" s="41"/>
      <c r="AF228" s="57"/>
      <c r="AG228" s="6" t="s">
        <v>582</v>
      </c>
      <c r="AH228" s="6" t="s">
        <v>48</v>
      </c>
      <c r="AI228" s="6" t="s">
        <v>49</v>
      </c>
      <c r="AJ228" s="6" t="s">
        <v>58</v>
      </c>
      <c r="AK228" s="8">
        <v>45727</v>
      </c>
      <c r="AL228" s="6" t="s">
        <v>51</v>
      </c>
      <c r="AM228" s="12">
        <v>30</v>
      </c>
      <c r="AN228" s="88">
        <v>20</v>
      </c>
      <c r="AO228" s="91">
        <f>H228+J228+P228+U228+Y228+AF228+AM228+AM229+AM230+AM231+AM232+AN228</f>
        <v>145</v>
      </c>
    </row>
    <row r="229" spans="1:41" ht="30" customHeight="1" x14ac:dyDescent="0.15">
      <c r="A229" s="36" t="s">
        <v>12</v>
      </c>
      <c r="B229" s="36" t="s">
        <v>12</v>
      </c>
      <c r="C229" s="36" t="s">
        <v>12</v>
      </c>
      <c r="D229" s="42"/>
      <c r="E229" s="42"/>
      <c r="F229" s="42"/>
      <c r="G229" s="42"/>
      <c r="H229" s="57"/>
      <c r="I229" s="36" t="s">
        <v>12</v>
      </c>
      <c r="J229" s="57"/>
      <c r="K229" s="42"/>
      <c r="L229" s="42"/>
      <c r="M229" s="42"/>
      <c r="N229" s="42"/>
      <c r="O229" s="42"/>
      <c r="P229" s="57"/>
      <c r="Q229" s="42"/>
      <c r="R229" s="42"/>
      <c r="S229" s="42"/>
      <c r="T229" s="42"/>
      <c r="U229" s="57"/>
      <c r="V229" s="45"/>
      <c r="W229" s="39"/>
      <c r="X229" s="7"/>
      <c r="Y229" s="58"/>
      <c r="Z229" s="42"/>
      <c r="AA229" s="42"/>
      <c r="AB229" s="42"/>
      <c r="AC229" s="42"/>
      <c r="AD229" s="42"/>
      <c r="AE229" s="42"/>
      <c r="AF229" s="57"/>
      <c r="AG229" s="6" t="s">
        <v>583</v>
      </c>
      <c r="AH229" s="6" t="s">
        <v>116</v>
      </c>
      <c r="AI229" s="6" t="s">
        <v>49</v>
      </c>
      <c r="AJ229" s="6" t="s">
        <v>58</v>
      </c>
      <c r="AK229" s="8">
        <v>45763</v>
      </c>
      <c r="AL229" s="6" t="s">
        <v>51</v>
      </c>
      <c r="AM229" s="12">
        <v>30</v>
      </c>
      <c r="AN229" s="56" t="s">
        <v>12</v>
      </c>
      <c r="AO229" s="91"/>
    </row>
    <row r="230" spans="1:41" ht="45" customHeight="1" x14ac:dyDescent="0.15">
      <c r="A230" s="36" t="s">
        <v>12</v>
      </c>
      <c r="B230" s="36" t="s">
        <v>12</v>
      </c>
      <c r="C230" s="36" t="s">
        <v>12</v>
      </c>
      <c r="D230" s="42"/>
      <c r="E230" s="42"/>
      <c r="F230" s="42"/>
      <c r="G230" s="42"/>
      <c r="H230" s="57"/>
      <c r="I230" s="36" t="s">
        <v>12</v>
      </c>
      <c r="J230" s="57"/>
      <c r="K230" s="42"/>
      <c r="L230" s="42"/>
      <c r="M230" s="42"/>
      <c r="N230" s="42"/>
      <c r="O230" s="42"/>
      <c r="P230" s="57"/>
      <c r="Q230" s="42"/>
      <c r="R230" s="42"/>
      <c r="S230" s="42"/>
      <c r="T230" s="42"/>
      <c r="U230" s="57"/>
      <c r="V230" s="45"/>
      <c r="W230" s="39"/>
      <c r="X230" s="7"/>
      <c r="Y230" s="58"/>
      <c r="Z230" s="42"/>
      <c r="AA230" s="42"/>
      <c r="AB230" s="42"/>
      <c r="AC230" s="42"/>
      <c r="AD230" s="42"/>
      <c r="AE230" s="42"/>
      <c r="AF230" s="57"/>
      <c r="AG230" s="6" t="s">
        <v>584</v>
      </c>
      <c r="AH230" s="6" t="s">
        <v>48</v>
      </c>
      <c r="AI230" s="6" t="s">
        <v>49</v>
      </c>
      <c r="AJ230" s="6" t="s">
        <v>58</v>
      </c>
      <c r="AK230" s="8">
        <v>45868</v>
      </c>
      <c r="AL230" s="6" t="s">
        <v>51</v>
      </c>
      <c r="AM230" s="12">
        <v>30</v>
      </c>
      <c r="AN230" s="56" t="s">
        <v>12</v>
      </c>
      <c r="AO230" s="91"/>
    </row>
    <row r="231" spans="1:41" ht="45" customHeight="1" x14ac:dyDescent="0.15">
      <c r="A231" s="36" t="s">
        <v>12</v>
      </c>
      <c r="B231" s="36" t="s">
        <v>12</v>
      </c>
      <c r="C231" s="36" t="s">
        <v>12</v>
      </c>
      <c r="D231" s="42"/>
      <c r="E231" s="42"/>
      <c r="F231" s="42"/>
      <c r="G231" s="42"/>
      <c r="H231" s="57"/>
      <c r="I231" s="36" t="s">
        <v>12</v>
      </c>
      <c r="J231" s="57"/>
      <c r="K231" s="42"/>
      <c r="L231" s="42"/>
      <c r="M231" s="42"/>
      <c r="N231" s="42"/>
      <c r="O231" s="42"/>
      <c r="P231" s="57"/>
      <c r="Q231" s="42"/>
      <c r="R231" s="42"/>
      <c r="S231" s="42"/>
      <c r="T231" s="42"/>
      <c r="U231" s="57"/>
      <c r="V231" s="45"/>
      <c r="W231" s="39"/>
      <c r="X231" s="7"/>
      <c r="Y231" s="58"/>
      <c r="Z231" s="42"/>
      <c r="AA231" s="42"/>
      <c r="AB231" s="42"/>
      <c r="AC231" s="42"/>
      <c r="AD231" s="42"/>
      <c r="AE231" s="42"/>
      <c r="AF231" s="57"/>
      <c r="AG231" s="6" t="s">
        <v>585</v>
      </c>
      <c r="AH231" s="6" t="s">
        <v>116</v>
      </c>
      <c r="AI231" s="6" t="s">
        <v>49</v>
      </c>
      <c r="AJ231" s="6" t="s">
        <v>58</v>
      </c>
      <c r="AK231" s="8">
        <v>45860</v>
      </c>
      <c r="AL231" s="6" t="s">
        <v>51</v>
      </c>
      <c r="AM231" s="12">
        <v>30</v>
      </c>
      <c r="AN231" s="56" t="s">
        <v>12</v>
      </c>
      <c r="AO231" s="91"/>
    </row>
    <row r="232" spans="1:41" ht="45" customHeight="1" x14ac:dyDescent="0.15">
      <c r="A232" s="36" t="s">
        <v>12</v>
      </c>
      <c r="B232" s="36" t="s">
        <v>12</v>
      </c>
      <c r="C232" s="36" t="s">
        <v>12</v>
      </c>
      <c r="D232" s="43"/>
      <c r="E232" s="43"/>
      <c r="F232" s="43"/>
      <c r="G232" s="43"/>
      <c r="H232" s="57"/>
      <c r="I232" s="36" t="s">
        <v>12</v>
      </c>
      <c r="J232" s="57"/>
      <c r="K232" s="43"/>
      <c r="L232" s="43"/>
      <c r="M232" s="43"/>
      <c r="N232" s="43"/>
      <c r="O232" s="43"/>
      <c r="P232" s="57"/>
      <c r="Q232" s="43"/>
      <c r="R232" s="43"/>
      <c r="S232" s="43"/>
      <c r="T232" s="43"/>
      <c r="U232" s="57"/>
      <c r="V232" s="46"/>
      <c r="W232" s="40"/>
      <c r="X232" s="7"/>
      <c r="Y232" s="58"/>
      <c r="Z232" s="43"/>
      <c r="AA232" s="43"/>
      <c r="AB232" s="43"/>
      <c r="AC232" s="43"/>
      <c r="AD232" s="43"/>
      <c r="AE232" s="43"/>
      <c r="AF232" s="57"/>
      <c r="AG232" s="6" t="s">
        <v>586</v>
      </c>
      <c r="AH232" s="6" t="s">
        <v>75</v>
      </c>
      <c r="AI232" s="6" t="s">
        <v>57</v>
      </c>
      <c r="AJ232" s="6" t="s">
        <v>58</v>
      </c>
      <c r="AK232" s="8">
        <v>45809</v>
      </c>
      <c r="AL232" s="6" t="s">
        <v>51</v>
      </c>
      <c r="AM232" s="12">
        <v>5</v>
      </c>
      <c r="AN232" s="56" t="s">
        <v>12</v>
      </c>
      <c r="AO232" s="91"/>
    </row>
    <row r="233" spans="1:41" ht="15" customHeight="1" x14ac:dyDescent="0.15">
      <c r="A233" s="35" t="s">
        <v>587</v>
      </c>
      <c r="B233" s="35" t="s">
        <v>191</v>
      </c>
      <c r="C233" s="35" t="s">
        <v>46</v>
      </c>
      <c r="D233" s="41"/>
      <c r="E233" s="41"/>
      <c r="F233" s="41"/>
      <c r="G233" s="41"/>
      <c r="H233" s="57"/>
      <c r="I233" s="36" t="s">
        <v>12</v>
      </c>
      <c r="J233" s="57"/>
      <c r="K233" s="44">
        <v>45641</v>
      </c>
      <c r="L233" s="38" t="s">
        <v>588</v>
      </c>
      <c r="M233" s="38" t="s">
        <v>240</v>
      </c>
      <c r="N233" s="38" t="s">
        <v>101</v>
      </c>
      <c r="O233" s="38" t="s">
        <v>102</v>
      </c>
      <c r="P233" s="58">
        <v>5</v>
      </c>
      <c r="Q233" s="41"/>
      <c r="R233" s="41"/>
      <c r="S233" s="41"/>
      <c r="T233" s="41"/>
      <c r="U233" s="57"/>
      <c r="V233" s="41"/>
      <c r="W233" s="41"/>
      <c r="X233" s="41"/>
      <c r="Y233" s="57"/>
      <c r="Z233" s="41"/>
      <c r="AA233" s="41"/>
      <c r="AB233" s="41"/>
      <c r="AC233" s="41"/>
      <c r="AD233" s="41"/>
      <c r="AE233" s="41"/>
      <c r="AF233" s="57"/>
      <c r="AG233" s="6" t="s">
        <v>589</v>
      </c>
      <c r="AH233" s="6" t="s">
        <v>590</v>
      </c>
      <c r="AI233" s="6" t="s">
        <v>57</v>
      </c>
      <c r="AJ233" s="6" t="s">
        <v>50</v>
      </c>
      <c r="AK233" s="8">
        <v>45846</v>
      </c>
      <c r="AL233" s="6" t="s">
        <v>51</v>
      </c>
      <c r="AM233" s="12">
        <v>5</v>
      </c>
      <c r="AN233" s="88">
        <v>20</v>
      </c>
      <c r="AO233" s="91">
        <f>J233+P233+U233+Y233+AF233+AM233+AM234+AM235+AM236+AN233</f>
        <v>55</v>
      </c>
    </row>
    <row r="234" spans="1:41" ht="15" customHeight="1" x14ac:dyDescent="0.15">
      <c r="A234" s="36" t="s">
        <v>12</v>
      </c>
      <c r="B234" s="36" t="s">
        <v>12</v>
      </c>
      <c r="C234" s="36" t="s">
        <v>12</v>
      </c>
      <c r="D234" s="42"/>
      <c r="E234" s="42"/>
      <c r="F234" s="42"/>
      <c r="G234" s="42"/>
      <c r="H234" s="57"/>
      <c r="I234" s="36" t="s">
        <v>12</v>
      </c>
      <c r="J234" s="57"/>
      <c r="K234" s="45"/>
      <c r="L234" s="39"/>
      <c r="M234" s="39"/>
      <c r="N234" s="39"/>
      <c r="O234" s="39"/>
      <c r="P234" s="58"/>
      <c r="Q234" s="42"/>
      <c r="R234" s="42"/>
      <c r="S234" s="42"/>
      <c r="T234" s="42"/>
      <c r="U234" s="57"/>
      <c r="V234" s="42"/>
      <c r="W234" s="42"/>
      <c r="X234" s="42"/>
      <c r="Y234" s="57"/>
      <c r="Z234" s="42"/>
      <c r="AA234" s="42"/>
      <c r="AB234" s="42"/>
      <c r="AC234" s="42"/>
      <c r="AD234" s="42"/>
      <c r="AE234" s="42"/>
      <c r="AF234" s="57"/>
      <c r="AG234" s="6" t="s">
        <v>591</v>
      </c>
      <c r="AH234" s="6" t="s">
        <v>268</v>
      </c>
      <c r="AI234" s="6" t="s">
        <v>269</v>
      </c>
      <c r="AJ234" s="6" t="s">
        <v>50</v>
      </c>
      <c r="AK234" s="8">
        <v>45835</v>
      </c>
      <c r="AL234" s="6" t="s">
        <v>51</v>
      </c>
      <c r="AM234" s="12">
        <v>20</v>
      </c>
      <c r="AN234" s="56" t="s">
        <v>12</v>
      </c>
      <c r="AO234" s="91"/>
    </row>
    <row r="235" spans="1:41" ht="60" customHeight="1" x14ac:dyDescent="0.15">
      <c r="A235" s="36" t="s">
        <v>12</v>
      </c>
      <c r="B235" s="36" t="s">
        <v>12</v>
      </c>
      <c r="C235" s="36" t="s">
        <v>12</v>
      </c>
      <c r="D235" s="42"/>
      <c r="E235" s="42"/>
      <c r="F235" s="42"/>
      <c r="G235" s="42"/>
      <c r="H235" s="57"/>
      <c r="I235" s="36" t="s">
        <v>12</v>
      </c>
      <c r="J235" s="57"/>
      <c r="K235" s="45"/>
      <c r="L235" s="39"/>
      <c r="M235" s="39"/>
      <c r="N235" s="39"/>
      <c r="O235" s="39"/>
      <c r="P235" s="58"/>
      <c r="Q235" s="42"/>
      <c r="R235" s="42"/>
      <c r="S235" s="42"/>
      <c r="T235" s="42"/>
      <c r="U235" s="57"/>
      <c r="V235" s="42"/>
      <c r="W235" s="42"/>
      <c r="X235" s="42"/>
      <c r="Y235" s="57"/>
      <c r="Z235" s="42"/>
      <c r="AA235" s="42"/>
      <c r="AB235" s="42"/>
      <c r="AC235" s="42"/>
      <c r="AD235" s="42"/>
      <c r="AE235" s="42"/>
      <c r="AF235" s="57"/>
      <c r="AG235" s="6" t="s">
        <v>592</v>
      </c>
      <c r="AH235" s="6" t="s">
        <v>593</v>
      </c>
      <c r="AI235" s="6" t="s">
        <v>57</v>
      </c>
      <c r="AJ235" s="6" t="s">
        <v>50</v>
      </c>
      <c r="AK235" s="8">
        <v>45772</v>
      </c>
      <c r="AL235" s="6" t="s">
        <v>51</v>
      </c>
      <c r="AM235" s="12">
        <v>5</v>
      </c>
      <c r="AN235" s="56" t="s">
        <v>12</v>
      </c>
      <c r="AO235" s="91"/>
    </row>
    <row r="236" spans="1:41" ht="30" customHeight="1" x14ac:dyDescent="0.15">
      <c r="A236" s="36" t="s">
        <v>12</v>
      </c>
      <c r="B236" s="36" t="s">
        <v>12</v>
      </c>
      <c r="C236" s="36" t="s">
        <v>12</v>
      </c>
      <c r="D236" s="43"/>
      <c r="E236" s="43"/>
      <c r="F236" s="43"/>
      <c r="G236" s="43"/>
      <c r="H236" s="57"/>
      <c r="I236" s="36" t="s">
        <v>12</v>
      </c>
      <c r="J236" s="57"/>
      <c r="K236" s="46"/>
      <c r="L236" s="40"/>
      <c r="M236" s="40"/>
      <c r="N236" s="40"/>
      <c r="O236" s="40"/>
      <c r="P236" s="58"/>
      <c r="Q236" s="43"/>
      <c r="R236" s="43"/>
      <c r="S236" s="43"/>
      <c r="T236" s="43"/>
      <c r="U236" s="57"/>
      <c r="V236" s="43"/>
      <c r="W236" s="43"/>
      <c r="X236" s="43"/>
      <c r="Y236" s="57"/>
      <c r="Z236" s="43"/>
      <c r="AA236" s="43"/>
      <c r="AB236" s="43"/>
      <c r="AC236" s="43"/>
      <c r="AD236" s="43"/>
      <c r="AE236" s="43"/>
      <c r="AF236" s="57"/>
      <c r="AG236" s="6" t="s">
        <v>594</v>
      </c>
      <c r="AH236" s="6" t="s">
        <v>595</v>
      </c>
      <c r="AI236" s="6" t="s">
        <v>57</v>
      </c>
      <c r="AJ236" s="6" t="s">
        <v>50</v>
      </c>
      <c r="AK236" s="8">
        <v>45852</v>
      </c>
      <c r="AL236" s="15" t="s">
        <v>557</v>
      </c>
      <c r="AM236" s="12">
        <v>0</v>
      </c>
      <c r="AN236" s="56" t="s">
        <v>12</v>
      </c>
      <c r="AO236" s="91"/>
    </row>
    <row r="237" spans="1:41" ht="15" customHeight="1" x14ac:dyDescent="0.15">
      <c r="A237" s="6" t="s">
        <v>596</v>
      </c>
      <c r="B237" s="6" t="s">
        <v>191</v>
      </c>
      <c r="C237" s="6" t="s">
        <v>46</v>
      </c>
      <c r="D237" s="7" t="s">
        <v>12</v>
      </c>
      <c r="E237" s="7" t="s">
        <v>12</v>
      </c>
      <c r="F237" s="7" t="s">
        <v>12</v>
      </c>
      <c r="G237" s="7" t="s">
        <v>12</v>
      </c>
      <c r="H237" s="10"/>
      <c r="I237" s="7" t="s">
        <v>12</v>
      </c>
      <c r="J237" s="10"/>
      <c r="K237" s="8">
        <v>45884</v>
      </c>
      <c r="L237" s="6" t="s">
        <v>284</v>
      </c>
      <c r="M237" s="6" t="s">
        <v>100</v>
      </c>
      <c r="N237" s="6" t="s">
        <v>105</v>
      </c>
      <c r="O237" s="6" t="s">
        <v>102</v>
      </c>
      <c r="P237" s="12">
        <v>8</v>
      </c>
      <c r="Q237" s="7"/>
      <c r="R237" s="7"/>
      <c r="S237" s="7"/>
      <c r="T237" s="7"/>
      <c r="U237" s="10"/>
      <c r="V237" s="7"/>
      <c r="W237" s="7"/>
      <c r="X237" s="7"/>
      <c r="Y237" s="10"/>
      <c r="Z237" s="7"/>
      <c r="AA237" s="7"/>
      <c r="AB237" s="7"/>
      <c r="AC237" s="7"/>
      <c r="AD237" s="7"/>
      <c r="AE237" s="7"/>
      <c r="AF237" s="10"/>
      <c r="AG237" s="6" t="s">
        <v>597</v>
      </c>
      <c r="AH237" s="6" t="s">
        <v>598</v>
      </c>
      <c r="AI237" s="6" t="s">
        <v>92</v>
      </c>
      <c r="AJ237" s="6" t="s">
        <v>50</v>
      </c>
      <c r="AK237" s="8">
        <v>45737</v>
      </c>
      <c r="AL237" s="6" t="s">
        <v>51</v>
      </c>
      <c r="AM237" s="12">
        <v>2</v>
      </c>
      <c r="AN237" s="18">
        <v>20</v>
      </c>
      <c r="AO237" s="19">
        <f>H237+J237+P237+U237+Y237+AF237+AM237+AN237</f>
        <v>30</v>
      </c>
    </row>
    <row r="238" spans="1:41" ht="15" customHeight="1" x14ac:dyDescent="0.15">
      <c r="A238" s="6" t="s">
        <v>599</v>
      </c>
      <c r="B238" s="6" t="s">
        <v>191</v>
      </c>
      <c r="C238" s="6" t="s">
        <v>46</v>
      </c>
      <c r="D238" s="7" t="s">
        <v>12</v>
      </c>
      <c r="E238" s="7" t="s">
        <v>12</v>
      </c>
      <c r="F238" s="7" t="s">
        <v>12</v>
      </c>
      <c r="G238" s="7" t="s">
        <v>12</v>
      </c>
      <c r="H238" s="10"/>
      <c r="I238" s="7" t="s">
        <v>12</v>
      </c>
      <c r="J238" s="10"/>
      <c r="K238" s="7" t="s">
        <v>12</v>
      </c>
      <c r="L238" s="7" t="s">
        <v>12</v>
      </c>
      <c r="M238" s="7" t="s">
        <v>12</v>
      </c>
      <c r="N238" s="7" t="s">
        <v>12</v>
      </c>
      <c r="O238" s="7" t="s">
        <v>12</v>
      </c>
      <c r="P238" s="10"/>
      <c r="Q238" s="7"/>
      <c r="R238" s="7"/>
      <c r="S238" s="7"/>
      <c r="T238" s="7"/>
      <c r="U238" s="10"/>
      <c r="V238" s="7"/>
      <c r="W238" s="7"/>
      <c r="X238" s="7"/>
      <c r="Y238" s="10"/>
      <c r="Z238" s="7"/>
      <c r="AA238" s="7"/>
      <c r="AB238" s="7"/>
      <c r="AC238" s="7"/>
      <c r="AD238" s="7"/>
      <c r="AE238" s="7"/>
      <c r="AF238" s="10"/>
      <c r="AG238" s="7" t="s">
        <v>12</v>
      </c>
      <c r="AH238" s="7" t="s">
        <v>12</v>
      </c>
      <c r="AI238" s="7" t="s">
        <v>12</v>
      </c>
      <c r="AJ238" s="7" t="s">
        <v>12</v>
      </c>
      <c r="AK238" s="7" t="s">
        <v>12</v>
      </c>
      <c r="AL238" s="7" t="s">
        <v>12</v>
      </c>
      <c r="AM238" s="12"/>
      <c r="AN238" s="18">
        <v>20</v>
      </c>
      <c r="AO238" s="19">
        <f>H238+J238+P238+U238+Y238+AF238+AM238+AN238</f>
        <v>20</v>
      </c>
    </row>
    <row r="239" spans="1:41" ht="45" customHeight="1" x14ac:dyDescent="0.15">
      <c r="A239" s="6" t="s">
        <v>600</v>
      </c>
      <c r="B239" s="6" t="s">
        <v>191</v>
      </c>
      <c r="C239" s="6" t="s">
        <v>46</v>
      </c>
      <c r="D239" s="7" t="s">
        <v>12</v>
      </c>
      <c r="E239" s="7" t="s">
        <v>12</v>
      </c>
      <c r="F239" s="7" t="s">
        <v>12</v>
      </c>
      <c r="G239" s="7" t="s">
        <v>12</v>
      </c>
      <c r="H239" s="10"/>
      <c r="I239" s="7" t="s">
        <v>12</v>
      </c>
      <c r="J239" s="10"/>
      <c r="K239" s="7" t="s">
        <v>12</v>
      </c>
      <c r="L239" s="7" t="s">
        <v>12</v>
      </c>
      <c r="M239" s="7" t="s">
        <v>12</v>
      </c>
      <c r="N239" s="7" t="s">
        <v>12</v>
      </c>
      <c r="O239" s="7" t="s">
        <v>12</v>
      </c>
      <c r="P239" s="10"/>
      <c r="Q239" s="7"/>
      <c r="R239" s="7"/>
      <c r="S239" s="7"/>
      <c r="T239" s="7"/>
      <c r="U239" s="10"/>
      <c r="V239" s="7"/>
      <c r="W239" s="7"/>
      <c r="X239" s="7"/>
      <c r="Y239" s="10"/>
      <c r="Z239" s="7"/>
      <c r="AA239" s="7"/>
      <c r="AB239" s="7"/>
      <c r="AC239" s="7"/>
      <c r="AD239" s="7"/>
      <c r="AE239" s="7"/>
      <c r="AF239" s="10"/>
      <c r="AG239" s="6" t="s">
        <v>601</v>
      </c>
      <c r="AH239" s="6" t="s">
        <v>48</v>
      </c>
      <c r="AI239" s="6" t="s">
        <v>49</v>
      </c>
      <c r="AJ239" s="6" t="s">
        <v>58</v>
      </c>
      <c r="AK239" s="8">
        <v>45828</v>
      </c>
      <c r="AL239" s="6" t="s">
        <v>51</v>
      </c>
      <c r="AM239" s="12">
        <v>30</v>
      </c>
      <c r="AN239" s="18">
        <v>20</v>
      </c>
      <c r="AO239" s="19">
        <f>H239+J239+P239+U239+Y239+AF239+AM239+AN239</f>
        <v>50</v>
      </c>
    </row>
    <row r="240" spans="1:41" ht="30" customHeight="1" x14ac:dyDescent="0.15">
      <c r="A240" s="6" t="s">
        <v>602</v>
      </c>
      <c r="B240" s="6" t="s">
        <v>191</v>
      </c>
      <c r="C240" s="6" t="s">
        <v>46</v>
      </c>
      <c r="D240" s="7" t="s">
        <v>12</v>
      </c>
      <c r="E240" s="7" t="s">
        <v>12</v>
      </c>
      <c r="F240" s="7" t="s">
        <v>12</v>
      </c>
      <c r="G240" s="7" t="s">
        <v>12</v>
      </c>
      <c r="H240" s="10"/>
      <c r="I240" s="7" t="s">
        <v>12</v>
      </c>
      <c r="J240" s="10"/>
      <c r="K240" s="8">
        <v>45536</v>
      </c>
      <c r="L240" s="6" t="s">
        <v>603</v>
      </c>
      <c r="M240" s="6" t="s">
        <v>100</v>
      </c>
      <c r="N240" s="6" t="s">
        <v>101</v>
      </c>
      <c r="O240" s="6" t="s">
        <v>106</v>
      </c>
      <c r="P240" s="10">
        <f>15/16</f>
        <v>0.9375</v>
      </c>
      <c r="Q240" s="7"/>
      <c r="R240" s="7"/>
      <c r="S240" s="7"/>
      <c r="T240" s="7"/>
      <c r="U240" s="10"/>
      <c r="V240" s="7"/>
      <c r="W240" s="7"/>
      <c r="X240" s="7"/>
      <c r="Y240" s="10"/>
      <c r="Z240" s="7"/>
      <c r="AA240" s="7"/>
      <c r="AB240" s="7"/>
      <c r="AC240" s="7"/>
      <c r="AD240" s="7"/>
      <c r="AE240" s="7"/>
      <c r="AF240" s="10"/>
      <c r="AG240" s="6" t="s">
        <v>604</v>
      </c>
      <c r="AH240" s="6" t="s">
        <v>605</v>
      </c>
      <c r="AI240" s="6" t="s">
        <v>57</v>
      </c>
      <c r="AJ240" s="6" t="s">
        <v>50</v>
      </c>
      <c r="AK240" s="26">
        <v>45459</v>
      </c>
      <c r="AL240" s="6" t="s">
        <v>51</v>
      </c>
      <c r="AM240" s="12">
        <v>0</v>
      </c>
      <c r="AN240" s="18">
        <v>20</v>
      </c>
      <c r="AO240" s="19">
        <f>H240+J240+P240+U240+Y240+AF240+AM240+AN240</f>
        <v>20.9375</v>
      </c>
    </row>
    <row r="241" spans="1:41" ht="30" customHeight="1" x14ac:dyDescent="0.15">
      <c r="A241" s="6" t="s">
        <v>606</v>
      </c>
      <c r="B241" s="6" t="s">
        <v>191</v>
      </c>
      <c r="C241" s="6" t="s">
        <v>46</v>
      </c>
      <c r="D241" s="7" t="s">
        <v>12</v>
      </c>
      <c r="E241" s="7" t="s">
        <v>12</v>
      </c>
      <c r="F241" s="7" t="s">
        <v>12</v>
      </c>
      <c r="G241" s="7" t="s">
        <v>12</v>
      </c>
      <c r="H241" s="10"/>
      <c r="I241" s="7" t="s">
        <v>12</v>
      </c>
      <c r="J241" s="10"/>
      <c r="K241" s="8">
        <v>45626</v>
      </c>
      <c r="L241" s="6" t="s">
        <v>607</v>
      </c>
      <c r="M241" s="6" t="s">
        <v>366</v>
      </c>
      <c r="N241" s="6" t="s">
        <v>101</v>
      </c>
      <c r="O241" s="6" t="s">
        <v>106</v>
      </c>
      <c r="P241" s="10">
        <f>30/16</f>
        <v>1.875</v>
      </c>
      <c r="Q241" s="7"/>
      <c r="R241" s="7"/>
      <c r="S241" s="7"/>
      <c r="T241" s="7"/>
      <c r="U241" s="10"/>
      <c r="V241" s="7"/>
      <c r="W241" s="7"/>
      <c r="X241" s="7"/>
      <c r="Y241" s="10"/>
      <c r="Z241" s="7"/>
      <c r="AA241" s="7"/>
      <c r="AB241" s="7"/>
      <c r="AC241" s="7"/>
      <c r="AD241" s="7"/>
      <c r="AE241" s="7"/>
      <c r="AF241" s="10"/>
      <c r="AG241" s="7" t="s">
        <v>12</v>
      </c>
      <c r="AH241" s="7" t="s">
        <v>12</v>
      </c>
      <c r="AI241" s="7" t="s">
        <v>12</v>
      </c>
      <c r="AJ241" s="7" t="s">
        <v>12</v>
      </c>
      <c r="AK241" s="7" t="s">
        <v>12</v>
      </c>
      <c r="AL241" s="7" t="s">
        <v>12</v>
      </c>
      <c r="AM241" s="12"/>
      <c r="AN241" s="18">
        <v>20</v>
      </c>
      <c r="AO241" s="19">
        <f>H241+J241+P241+U241+Y241+AF241+AM241+AN241</f>
        <v>21.875</v>
      </c>
    </row>
    <row r="242" spans="1:41" ht="15" customHeight="1" x14ac:dyDescent="0.15">
      <c r="A242" s="35" t="s">
        <v>608</v>
      </c>
      <c r="B242" s="35" t="s">
        <v>191</v>
      </c>
      <c r="C242" s="35" t="s">
        <v>46</v>
      </c>
      <c r="D242" s="8">
        <v>45536</v>
      </c>
      <c r="E242" s="8">
        <v>47299</v>
      </c>
      <c r="F242" s="6" t="s">
        <v>609</v>
      </c>
      <c r="G242" s="30" t="s">
        <v>68</v>
      </c>
      <c r="H242" s="58">
        <v>2</v>
      </c>
      <c r="I242" s="36" t="s">
        <v>12</v>
      </c>
      <c r="J242" s="57"/>
      <c r="K242" s="41" t="s">
        <v>12</v>
      </c>
      <c r="L242" s="41" t="s">
        <v>12</v>
      </c>
      <c r="M242" s="41" t="s">
        <v>12</v>
      </c>
      <c r="N242" s="41" t="s">
        <v>12</v>
      </c>
      <c r="O242" s="41" t="s">
        <v>12</v>
      </c>
      <c r="P242" s="57"/>
      <c r="Q242" s="41"/>
      <c r="R242" s="41"/>
      <c r="S242" s="41"/>
      <c r="T242" s="41"/>
      <c r="U242" s="57"/>
      <c r="V242" s="41"/>
      <c r="W242" s="41"/>
      <c r="X242" s="41"/>
      <c r="Y242" s="57"/>
      <c r="Z242" s="41"/>
      <c r="AA242" s="41"/>
      <c r="AB242" s="41"/>
      <c r="AC242" s="41"/>
      <c r="AD242" s="41"/>
      <c r="AE242" s="41"/>
      <c r="AF242" s="57"/>
      <c r="AG242" s="41" t="s">
        <v>12</v>
      </c>
      <c r="AH242" s="41" t="s">
        <v>12</v>
      </c>
      <c r="AI242" s="41" t="s">
        <v>12</v>
      </c>
      <c r="AJ242" s="41" t="s">
        <v>12</v>
      </c>
      <c r="AK242" s="41" t="s">
        <v>12</v>
      </c>
      <c r="AL242" s="41" t="s">
        <v>12</v>
      </c>
      <c r="AM242" s="80"/>
      <c r="AN242" s="88">
        <v>20</v>
      </c>
      <c r="AO242" s="91">
        <f>J242+P242+U242+Y242+AF242+AM242+AN242</f>
        <v>20</v>
      </c>
    </row>
    <row r="243" spans="1:41" ht="15" customHeight="1" x14ac:dyDescent="0.15">
      <c r="A243" s="36" t="s">
        <v>12</v>
      </c>
      <c r="B243" s="36" t="s">
        <v>12</v>
      </c>
      <c r="C243" s="36" t="s">
        <v>12</v>
      </c>
      <c r="D243" s="8">
        <v>45536</v>
      </c>
      <c r="E243" s="8">
        <v>47299</v>
      </c>
      <c r="F243" s="6" t="s">
        <v>610</v>
      </c>
      <c r="G243" s="30" t="s">
        <v>68</v>
      </c>
      <c r="H243" s="58"/>
      <c r="I243" s="36" t="s">
        <v>12</v>
      </c>
      <c r="J243" s="57"/>
      <c r="K243" s="43"/>
      <c r="L243" s="43"/>
      <c r="M243" s="43"/>
      <c r="N243" s="43"/>
      <c r="O243" s="43"/>
      <c r="P243" s="57"/>
      <c r="Q243" s="43"/>
      <c r="R243" s="43"/>
      <c r="S243" s="43"/>
      <c r="T243" s="43"/>
      <c r="U243" s="57"/>
      <c r="V243" s="43"/>
      <c r="W243" s="43"/>
      <c r="X243" s="43"/>
      <c r="Y243" s="57"/>
      <c r="Z243" s="43"/>
      <c r="AA243" s="43"/>
      <c r="AB243" s="43"/>
      <c r="AC243" s="43"/>
      <c r="AD243" s="43"/>
      <c r="AE243" s="43"/>
      <c r="AF243" s="57"/>
      <c r="AG243" s="43"/>
      <c r="AH243" s="43"/>
      <c r="AI243" s="43"/>
      <c r="AJ243" s="43"/>
      <c r="AK243" s="43"/>
      <c r="AL243" s="43"/>
      <c r="AM243" s="81"/>
      <c r="AN243" s="56" t="s">
        <v>12</v>
      </c>
      <c r="AO243" s="91"/>
    </row>
    <row r="244" spans="1:41" ht="45" customHeight="1" x14ac:dyDescent="0.15">
      <c r="A244" s="35" t="s">
        <v>611</v>
      </c>
      <c r="B244" s="35" t="s">
        <v>191</v>
      </c>
      <c r="C244" s="35" t="s">
        <v>46</v>
      </c>
      <c r="D244" s="41"/>
      <c r="E244" s="41"/>
      <c r="F244" s="41"/>
      <c r="G244" s="41"/>
      <c r="H244" s="57"/>
      <c r="I244" s="36" t="s">
        <v>12</v>
      </c>
      <c r="J244" s="57"/>
      <c r="K244" s="41"/>
      <c r="L244" s="41"/>
      <c r="M244" s="41"/>
      <c r="N244" s="41"/>
      <c r="O244" s="41"/>
      <c r="P244" s="57"/>
      <c r="Q244" s="41"/>
      <c r="R244" s="41"/>
      <c r="S244" s="41"/>
      <c r="T244" s="41"/>
      <c r="U244" s="57"/>
      <c r="V244" s="41"/>
      <c r="W244" s="41"/>
      <c r="X244" s="41"/>
      <c r="Y244" s="57"/>
      <c r="Z244" s="41"/>
      <c r="AA244" s="41"/>
      <c r="AB244" s="41"/>
      <c r="AC244" s="41"/>
      <c r="AD244" s="41"/>
      <c r="AE244" s="41"/>
      <c r="AF244" s="57"/>
      <c r="AG244" s="6" t="s">
        <v>612</v>
      </c>
      <c r="AH244" s="6" t="s">
        <v>605</v>
      </c>
      <c r="AI244" s="6" t="s">
        <v>57</v>
      </c>
      <c r="AJ244" s="6" t="s">
        <v>58</v>
      </c>
      <c r="AK244" s="8">
        <v>45809</v>
      </c>
      <c r="AL244" s="6" t="s">
        <v>51</v>
      </c>
      <c r="AM244" s="12">
        <v>5</v>
      </c>
      <c r="AN244" s="88">
        <v>20</v>
      </c>
      <c r="AO244" s="91">
        <f>J244+P244+U244+Y244+AF244+AM244+AM245+AN244</f>
        <v>27</v>
      </c>
    </row>
    <row r="245" spans="1:41" ht="15" customHeight="1" x14ac:dyDescent="0.15">
      <c r="A245" s="36" t="s">
        <v>12</v>
      </c>
      <c r="B245" s="36" t="s">
        <v>12</v>
      </c>
      <c r="C245" s="36" t="s">
        <v>12</v>
      </c>
      <c r="D245" s="43"/>
      <c r="E245" s="43"/>
      <c r="F245" s="43"/>
      <c r="G245" s="43"/>
      <c r="H245" s="57"/>
      <c r="I245" s="36" t="s">
        <v>12</v>
      </c>
      <c r="J245" s="57"/>
      <c r="K245" s="43"/>
      <c r="L245" s="43"/>
      <c r="M245" s="43"/>
      <c r="N245" s="43"/>
      <c r="O245" s="43"/>
      <c r="P245" s="57"/>
      <c r="Q245" s="43"/>
      <c r="R245" s="43"/>
      <c r="S245" s="43"/>
      <c r="T245" s="43"/>
      <c r="U245" s="57"/>
      <c r="V245" s="43"/>
      <c r="W245" s="43"/>
      <c r="X245" s="43"/>
      <c r="Y245" s="57"/>
      <c r="Z245" s="43"/>
      <c r="AA245" s="43"/>
      <c r="AB245" s="43"/>
      <c r="AC245" s="43"/>
      <c r="AD245" s="43"/>
      <c r="AE245" s="43"/>
      <c r="AF245" s="57"/>
      <c r="AG245" s="6" t="s">
        <v>613</v>
      </c>
      <c r="AH245" s="6" t="s">
        <v>614</v>
      </c>
      <c r="AI245" s="6" t="s">
        <v>92</v>
      </c>
      <c r="AJ245" s="6" t="s">
        <v>58</v>
      </c>
      <c r="AK245" s="8">
        <v>45878</v>
      </c>
      <c r="AL245" s="6" t="s">
        <v>51</v>
      </c>
      <c r="AM245" s="12">
        <v>2</v>
      </c>
      <c r="AN245" s="56" t="s">
        <v>12</v>
      </c>
      <c r="AO245" s="91"/>
    </row>
    <row r="246" spans="1:41" ht="15" customHeight="1" x14ac:dyDescent="0.15">
      <c r="A246" s="6" t="s">
        <v>615</v>
      </c>
      <c r="B246" s="6" t="s">
        <v>191</v>
      </c>
      <c r="C246" s="6" t="s">
        <v>46</v>
      </c>
      <c r="D246" s="8">
        <v>45573</v>
      </c>
      <c r="E246" s="8">
        <v>45903</v>
      </c>
      <c r="F246" s="6" t="s">
        <v>616</v>
      </c>
      <c r="G246" s="6" t="s">
        <v>617</v>
      </c>
      <c r="H246" s="12">
        <v>2</v>
      </c>
      <c r="I246" s="7" t="s">
        <v>12</v>
      </c>
      <c r="J246" s="10"/>
      <c r="K246" s="7"/>
      <c r="L246" s="7"/>
      <c r="M246" s="7"/>
      <c r="N246" s="7"/>
      <c r="O246" s="7"/>
      <c r="P246" s="10"/>
      <c r="Q246" s="7"/>
      <c r="R246" s="7"/>
      <c r="S246" s="7"/>
      <c r="T246" s="7"/>
      <c r="U246" s="10"/>
      <c r="V246" s="7"/>
      <c r="W246" s="7"/>
      <c r="X246" s="7"/>
      <c r="Y246" s="10"/>
      <c r="Z246" s="7"/>
      <c r="AA246" s="7"/>
      <c r="AB246" s="7"/>
      <c r="AC246" s="7"/>
      <c r="AD246" s="7"/>
      <c r="AE246" s="7"/>
      <c r="AF246" s="10"/>
      <c r="AG246" s="7" t="s">
        <v>12</v>
      </c>
      <c r="AH246" s="7" t="s">
        <v>12</v>
      </c>
      <c r="AI246" s="7" t="s">
        <v>12</v>
      </c>
      <c r="AJ246" s="7" t="s">
        <v>12</v>
      </c>
      <c r="AK246" s="7" t="s">
        <v>12</v>
      </c>
      <c r="AL246" s="7" t="s">
        <v>12</v>
      </c>
      <c r="AM246" s="12"/>
      <c r="AN246" s="18">
        <v>20</v>
      </c>
      <c r="AO246" s="19">
        <f>J246+P246+U246+Y246+AF246+AM246+AN246</f>
        <v>20</v>
      </c>
    </row>
    <row r="247" spans="1:41" ht="30" customHeight="1" x14ac:dyDescent="0.15">
      <c r="A247" s="37" t="s">
        <v>618</v>
      </c>
      <c r="B247" s="35" t="s">
        <v>191</v>
      </c>
      <c r="C247" s="35" t="s">
        <v>46</v>
      </c>
      <c r="D247" s="41"/>
      <c r="E247" s="41"/>
      <c r="F247" s="41"/>
      <c r="G247" s="41"/>
      <c r="H247" s="57"/>
      <c r="I247" s="36" t="s">
        <v>12</v>
      </c>
      <c r="J247" s="57"/>
      <c r="K247" s="8">
        <v>45797</v>
      </c>
      <c r="L247" s="6" t="s">
        <v>619</v>
      </c>
      <c r="M247" s="6" t="s">
        <v>100</v>
      </c>
      <c r="N247" s="6" t="s">
        <v>105</v>
      </c>
      <c r="O247" s="6" t="s">
        <v>102</v>
      </c>
      <c r="P247" s="12">
        <v>8</v>
      </c>
      <c r="Q247" s="41"/>
      <c r="R247" s="41"/>
      <c r="S247" s="41"/>
      <c r="T247" s="41"/>
      <c r="U247" s="57"/>
      <c r="V247" s="41"/>
      <c r="W247" s="41"/>
      <c r="X247" s="41"/>
      <c r="Y247" s="57"/>
      <c r="Z247" s="41"/>
      <c r="AA247" s="41"/>
      <c r="AB247" s="41"/>
      <c r="AC247" s="41"/>
      <c r="AD247" s="41"/>
      <c r="AE247" s="41"/>
      <c r="AF247" s="57"/>
      <c r="AG247" s="41" t="s">
        <v>12</v>
      </c>
      <c r="AH247" s="41" t="s">
        <v>12</v>
      </c>
      <c r="AI247" s="41" t="s">
        <v>12</v>
      </c>
      <c r="AJ247" s="41" t="s">
        <v>12</v>
      </c>
      <c r="AK247" s="41" t="s">
        <v>12</v>
      </c>
      <c r="AL247" s="41" t="s">
        <v>12</v>
      </c>
      <c r="AM247" s="80"/>
      <c r="AN247" s="88">
        <v>20</v>
      </c>
      <c r="AO247" s="91">
        <f>J247+P247+P248+P249+U247+Y247+AF247+AM247+AN247</f>
        <v>43</v>
      </c>
    </row>
    <row r="248" spans="1:41" ht="30" customHeight="1" x14ac:dyDescent="0.15">
      <c r="A248" s="36" t="s">
        <v>12</v>
      </c>
      <c r="B248" s="36" t="s">
        <v>12</v>
      </c>
      <c r="C248" s="36" t="s">
        <v>12</v>
      </c>
      <c r="D248" s="42"/>
      <c r="E248" s="42"/>
      <c r="F248" s="42"/>
      <c r="G248" s="42"/>
      <c r="H248" s="57"/>
      <c r="I248" s="36" t="s">
        <v>12</v>
      </c>
      <c r="J248" s="57"/>
      <c r="K248" s="8">
        <v>45802</v>
      </c>
      <c r="L248" s="14" t="s">
        <v>620</v>
      </c>
      <c r="M248" s="6" t="s">
        <v>110</v>
      </c>
      <c r="N248" s="6" t="s">
        <v>328</v>
      </c>
      <c r="O248" s="6" t="s">
        <v>102</v>
      </c>
      <c r="P248" s="12">
        <v>5</v>
      </c>
      <c r="Q248" s="42"/>
      <c r="R248" s="42"/>
      <c r="S248" s="42"/>
      <c r="T248" s="42"/>
      <c r="U248" s="57"/>
      <c r="V248" s="42"/>
      <c r="W248" s="42"/>
      <c r="X248" s="42"/>
      <c r="Y248" s="57"/>
      <c r="Z248" s="42"/>
      <c r="AA248" s="42"/>
      <c r="AB248" s="42"/>
      <c r="AC248" s="42"/>
      <c r="AD248" s="42"/>
      <c r="AE248" s="42"/>
      <c r="AF248" s="57"/>
      <c r="AG248" s="42"/>
      <c r="AH248" s="42"/>
      <c r="AI248" s="42"/>
      <c r="AJ248" s="42"/>
      <c r="AK248" s="42"/>
      <c r="AL248" s="42"/>
      <c r="AM248" s="87"/>
      <c r="AN248" s="56" t="s">
        <v>12</v>
      </c>
      <c r="AO248" s="91"/>
    </row>
    <row r="249" spans="1:41" ht="30" customHeight="1" x14ac:dyDescent="0.15">
      <c r="A249" s="36" t="s">
        <v>12</v>
      </c>
      <c r="B249" s="36" t="s">
        <v>12</v>
      </c>
      <c r="C249" s="36" t="s">
        <v>12</v>
      </c>
      <c r="D249" s="43"/>
      <c r="E249" s="43"/>
      <c r="F249" s="43"/>
      <c r="G249" s="43"/>
      <c r="H249" s="57"/>
      <c r="I249" s="36" t="s">
        <v>12</v>
      </c>
      <c r="J249" s="57"/>
      <c r="K249" s="8">
        <v>45889</v>
      </c>
      <c r="L249" s="6" t="s">
        <v>237</v>
      </c>
      <c r="M249" s="6" t="s">
        <v>100</v>
      </c>
      <c r="N249" s="28" t="s">
        <v>621</v>
      </c>
      <c r="O249" s="6" t="s">
        <v>102</v>
      </c>
      <c r="P249" s="12">
        <v>10</v>
      </c>
      <c r="Q249" s="43"/>
      <c r="R249" s="43"/>
      <c r="S249" s="43"/>
      <c r="T249" s="43"/>
      <c r="U249" s="57"/>
      <c r="V249" s="43"/>
      <c r="W249" s="43"/>
      <c r="X249" s="43"/>
      <c r="Y249" s="57"/>
      <c r="Z249" s="43"/>
      <c r="AA249" s="43"/>
      <c r="AB249" s="43"/>
      <c r="AC249" s="43"/>
      <c r="AD249" s="43"/>
      <c r="AE249" s="43"/>
      <c r="AF249" s="57"/>
      <c r="AG249" s="43"/>
      <c r="AH249" s="43"/>
      <c r="AI249" s="43"/>
      <c r="AJ249" s="43"/>
      <c r="AK249" s="43"/>
      <c r="AL249" s="43"/>
      <c r="AM249" s="81"/>
      <c r="AN249" s="56" t="s">
        <v>12</v>
      </c>
      <c r="AO249" s="91"/>
    </row>
    <row r="250" spans="1:41" ht="15" customHeight="1" x14ac:dyDescent="0.15">
      <c r="A250" s="6" t="s">
        <v>622</v>
      </c>
      <c r="B250" s="6" t="s">
        <v>191</v>
      </c>
      <c r="C250" s="6" t="s">
        <v>46</v>
      </c>
      <c r="D250" s="7" t="s">
        <v>12</v>
      </c>
      <c r="E250" s="7" t="s">
        <v>12</v>
      </c>
      <c r="F250" s="7" t="s">
        <v>12</v>
      </c>
      <c r="G250" s="7" t="s">
        <v>12</v>
      </c>
      <c r="H250" s="10"/>
      <c r="I250" s="7" t="s">
        <v>12</v>
      </c>
      <c r="J250" s="10"/>
      <c r="K250" s="7" t="s">
        <v>12</v>
      </c>
      <c r="L250" s="7" t="s">
        <v>12</v>
      </c>
      <c r="M250" s="7" t="s">
        <v>12</v>
      </c>
      <c r="N250" s="7" t="s">
        <v>12</v>
      </c>
      <c r="O250" s="7" t="s">
        <v>12</v>
      </c>
      <c r="P250" s="10"/>
      <c r="Q250" s="7"/>
      <c r="R250" s="7"/>
      <c r="S250" s="7"/>
      <c r="T250" s="7"/>
      <c r="U250" s="10"/>
      <c r="V250" s="7"/>
      <c r="W250" s="7"/>
      <c r="X250" s="7"/>
      <c r="Y250" s="10"/>
      <c r="Z250" s="7"/>
      <c r="AA250" s="7"/>
      <c r="AB250" s="7"/>
      <c r="AC250" s="7"/>
      <c r="AD250" s="7"/>
      <c r="AE250" s="7"/>
      <c r="AF250" s="10"/>
      <c r="AG250" s="7" t="s">
        <v>12</v>
      </c>
      <c r="AH250" s="7" t="s">
        <v>12</v>
      </c>
      <c r="AI250" s="7" t="s">
        <v>12</v>
      </c>
      <c r="AJ250" s="7" t="s">
        <v>12</v>
      </c>
      <c r="AK250" s="7" t="s">
        <v>12</v>
      </c>
      <c r="AL250" s="7" t="s">
        <v>12</v>
      </c>
      <c r="AM250" s="12"/>
      <c r="AN250" s="18">
        <v>20</v>
      </c>
      <c r="AO250" s="19">
        <f>H250+J250+P250+U250+Y250+AF250+AM250+AN250</f>
        <v>20</v>
      </c>
    </row>
    <row r="251" spans="1:41" ht="30" customHeight="1" x14ac:dyDescent="0.15">
      <c r="A251" s="35" t="s">
        <v>623</v>
      </c>
      <c r="B251" s="35" t="s">
        <v>191</v>
      </c>
      <c r="C251" s="35" t="s">
        <v>46</v>
      </c>
      <c r="D251" s="41" t="s">
        <v>12</v>
      </c>
      <c r="E251" s="41" t="s">
        <v>12</v>
      </c>
      <c r="F251" s="41" t="s">
        <v>12</v>
      </c>
      <c r="G251" s="41" t="s">
        <v>12</v>
      </c>
      <c r="H251" s="57"/>
      <c r="I251" s="36" t="s">
        <v>12</v>
      </c>
      <c r="J251" s="57"/>
      <c r="K251" s="41"/>
      <c r="L251" s="41"/>
      <c r="M251" s="41"/>
      <c r="N251" s="41"/>
      <c r="O251" s="41"/>
      <c r="P251" s="57"/>
      <c r="Q251" s="41"/>
      <c r="R251" s="41"/>
      <c r="S251" s="41"/>
      <c r="T251" s="41"/>
      <c r="U251" s="57"/>
      <c r="V251" s="41"/>
      <c r="W251" s="41"/>
      <c r="X251" s="41"/>
      <c r="Y251" s="57"/>
      <c r="Z251" s="32" t="s">
        <v>624</v>
      </c>
      <c r="AA251" s="6" t="s">
        <v>625</v>
      </c>
      <c r="AB251" s="8">
        <v>45709</v>
      </c>
      <c r="AC251" s="6" t="s">
        <v>208</v>
      </c>
      <c r="AD251" s="6" t="s">
        <v>145</v>
      </c>
      <c r="AE251" s="6" t="s">
        <v>185</v>
      </c>
      <c r="AF251" s="25">
        <v>2.5</v>
      </c>
      <c r="AG251" s="6" t="s">
        <v>626</v>
      </c>
      <c r="AH251" s="6" t="s">
        <v>116</v>
      </c>
      <c r="AI251" s="6" t="s">
        <v>49</v>
      </c>
      <c r="AJ251" s="6" t="s">
        <v>58</v>
      </c>
      <c r="AK251" s="8">
        <v>45814</v>
      </c>
      <c r="AL251" s="6" t="s">
        <v>51</v>
      </c>
      <c r="AM251" s="12">
        <v>30</v>
      </c>
      <c r="AN251" s="88">
        <v>20</v>
      </c>
      <c r="AO251" s="91">
        <f>J251+P251+U251+Y251+AF251+AF252+AM251+AM252+AN251</f>
        <v>68.5</v>
      </c>
    </row>
    <row r="252" spans="1:41" ht="30" customHeight="1" x14ac:dyDescent="0.15">
      <c r="A252" s="36" t="s">
        <v>12</v>
      </c>
      <c r="B252" s="36" t="s">
        <v>12</v>
      </c>
      <c r="C252" s="36" t="s">
        <v>12</v>
      </c>
      <c r="D252" s="43"/>
      <c r="E252" s="43"/>
      <c r="F252" s="43"/>
      <c r="G252" s="43"/>
      <c r="H252" s="57"/>
      <c r="I252" s="36" t="s">
        <v>12</v>
      </c>
      <c r="J252" s="57"/>
      <c r="K252" s="43"/>
      <c r="L252" s="43"/>
      <c r="M252" s="43"/>
      <c r="N252" s="43"/>
      <c r="O252" s="43"/>
      <c r="P252" s="57"/>
      <c r="Q252" s="43"/>
      <c r="R252" s="43"/>
      <c r="S252" s="43"/>
      <c r="T252" s="43"/>
      <c r="U252" s="57"/>
      <c r="V252" s="43"/>
      <c r="W252" s="43"/>
      <c r="X252" s="43"/>
      <c r="Y252" s="57"/>
      <c r="Z252" s="6" t="s">
        <v>627</v>
      </c>
      <c r="AA252" s="6" t="s">
        <v>628</v>
      </c>
      <c r="AB252" s="8">
        <v>45751</v>
      </c>
      <c r="AC252" s="6" t="s">
        <v>208</v>
      </c>
      <c r="AD252" s="6" t="s">
        <v>145</v>
      </c>
      <c r="AE252" s="6" t="s">
        <v>209</v>
      </c>
      <c r="AF252" s="12">
        <v>1</v>
      </c>
      <c r="AG252" s="6" t="s">
        <v>629</v>
      </c>
      <c r="AH252" s="6" t="s">
        <v>630</v>
      </c>
      <c r="AI252" s="6" t="s">
        <v>49</v>
      </c>
      <c r="AJ252" s="6" t="s">
        <v>58</v>
      </c>
      <c r="AK252" s="8">
        <v>45793</v>
      </c>
      <c r="AL252" s="6" t="s">
        <v>145</v>
      </c>
      <c r="AM252" s="12">
        <v>15</v>
      </c>
      <c r="AN252" s="56" t="s">
        <v>12</v>
      </c>
      <c r="AO252" s="91"/>
    </row>
    <row r="253" spans="1:41" ht="45" customHeight="1" x14ac:dyDescent="0.15">
      <c r="A253" s="35" t="s">
        <v>631</v>
      </c>
      <c r="B253" s="35" t="s">
        <v>632</v>
      </c>
      <c r="C253" s="35" t="s">
        <v>46</v>
      </c>
      <c r="D253" s="41"/>
      <c r="E253" s="41"/>
      <c r="F253" s="41"/>
      <c r="G253" s="41"/>
      <c r="H253" s="57"/>
      <c r="I253" s="36" t="s">
        <v>12</v>
      </c>
      <c r="J253" s="57"/>
      <c r="K253" s="41"/>
      <c r="L253" s="41"/>
      <c r="M253" s="41"/>
      <c r="N253" s="41"/>
      <c r="O253" s="41"/>
      <c r="P253" s="57"/>
      <c r="Q253" s="8">
        <v>45634</v>
      </c>
      <c r="R253" s="6" t="s">
        <v>633</v>
      </c>
      <c r="S253" s="6" t="s">
        <v>575</v>
      </c>
      <c r="T253" s="6" t="s">
        <v>102</v>
      </c>
      <c r="U253" s="12">
        <v>0</v>
      </c>
      <c r="V253" s="41"/>
      <c r="W253" s="41"/>
      <c r="X253" s="41"/>
      <c r="Y253" s="57"/>
      <c r="Z253" s="38" t="s">
        <v>634</v>
      </c>
      <c r="AA253" s="38" t="s">
        <v>635</v>
      </c>
      <c r="AB253" s="44">
        <v>45803</v>
      </c>
      <c r="AC253" s="38" t="s">
        <v>184</v>
      </c>
      <c r="AD253" s="38" t="s">
        <v>51</v>
      </c>
      <c r="AE253" s="38" t="s">
        <v>185</v>
      </c>
      <c r="AF253" s="58">
        <v>1</v>
      </c>
      <c r="AG253" s="6" t="s">
        <v>636</v>
      </c>
      <c r="AH253" s="6" t="s">
        <v>637</v>
      </c>
      <c r="AI253" s="6" t="s">
        <v>62</v>
      </c>
      <c r="AJ253" s="6" t="s">
        <v>58</v>
      </c>
      <c r="AK253" s="8">
        <v>45652</v>
      </c>
      <c r="AL253" s="6" t="s">
        <v>51</v>
      </c>
      <c r="AM253" s="12">
        <v>25</v>
      </c>
      <c r="AN253" s="88">
        <v>20</v>
      </c>
      <c r="AO253" s="91">
        <f>J253+P253+U253+U254+Y253+AF253+AM253+AM254+AN253</f>
        <v>48</v>
      </c>
    </row>
    <row r="254" spans="1:41" ht="30" customHeight="1" x14ac:dyDescent="0.15">
      <c r="A254" s="36" t="s">
        <v>12</v>
      </c>
      <c r="B254" s="36" t="s">
        <v>12</v>
      </c>
      <c r="C254" s="36" t="s">
        <v>12</v>
      </c>
      <c r="D254" s="43"/>
      <c r="E254" s="43"/>
      <c r="F254" s="43"/>
      <c r="G254" s="43"/>
      <c r="H254" s="57"/>
      <c r="I254" s="36" t="s">
        <v>12</v>
      </c>
      <c r="J254" s="57"/>
      <c r="K254" s="43"/>
      <c r="L254" s="43"/>
      <c r="M254" s="43"/>
      <c r="N254" s="43"/>
      <c r="O254" s="43"/>
      <c r="P254" s="57"/>
      <c r="Q254" s="8">
        <v>45634</v>
      </c>
      <c r="R254" s="6" t="s">
        <v>638</v>
      </c>
      <c r="S254" s="6" t="s">
        <v>575</v>
      </c>
      <c r="T254" s="6" t="s">
        <v>102</v>
      </c>
      <c r="U254" s="12">
        <v>0</v>
      </c>
      <c r="V254" s="43"/>
      <c r="W254" s="43"/>
      <c r="X254" s="43"/>
      <c r="Y254" s="57"/>
      <c r="Z254" s="40"/>
      <c r="AA254" s="40"/>
      <c r="AB254" s="46"/>
      <c r="AC254" s="40"/>
      <c r="AD254" s="40"/>
      <c r="AE254" s="40"/>
      <c r="AF254" s="58"/>
      <c r="AG254" s="6" t="s">
        <v>639</v>
      </c>
      <c r="AH254" s="6" t="s">
        <v>640</v>
      </c>
      <c r="AI254" s="6" t="s">
        <v>92</v>
      </c>
      <c r="AJ254" s="6" t="s">
        <v>50</v>
      </c>
      <c r="AK254" s="8">
        <v>45728</v>
      </c>
      <c r="AL254" s="6" t="s">
        <v>51</v>
      </c>
      <c r="AM254" s="12">
        <v>2</v>
      </c>
      <c r="AN254" s="56" t="s">
        <v>12</v>
      </c>
      <c r="AO254" s="91"/>
    </row>
    <row r="255" spans="1:41" ht="15" customHeight="1" x14ac:dyDescent="0.15">
      <c r="A255" s="6" t="s">
        <v>641</v>
      </c>
      <c r="B255" s="6" t="s">
        <v>632</v>
      </c>
      <c r="C255" s="6" t="s">
        <v>46</v>
      </c>
      <c r="D255" s="8">
        <v>45444</v>
      </c>
      <c r="E255" s="8">
        <v>45809</v>
      </c>
      <c r="F255" s="6" t="s">
        <v>642</v>
      </c>
      <c r="G255" s="6" t="s">
        <v>643</v>
      </c>
      <c r="H255" s="12">
        <v>3</v>
      </c>
      <c r="I255" s="7" t="s">
        <v>12</v>
      </c>
      <c r="J255" s="10"/>
      <c r="K255" s="7" t="s">
        <v>12</v>
      </c>
      <c r="L255" s="7" t="s">
        <v>12</v>
      </c>
      <c r="M255" s="7" t="s">
        <v>12</v>
      </c>
      <c r="N255" s="7" t="s">
        <v>12</v>
      </c>
      <c r="O255" s="7" t="s">
        <v>12</v>
      </c>
      <c r="P255" s="10"/>
      <c r="Q255" s="7"/>
      <c r="R255" s="7"/>
      <c r="S255" s="7"/>
      <c r="T255" s="7"/>
      <c r="U255" s="10"/>
      <c r="V255" s="7"/>
      <c r="W255" s="7"/>
      <c r="X255" s="7"/>
      <c r="Y255" s="10"/>
      <c r="Z255" s="7" t="s">
        <v>12</v>
      </c>
      <c r="AA255" s="7" t="s">
        <v>12</v>
      </c>
      <c r="AB255" s="7" t="s">
        <v>12</v>
      </c>
      <c r="AC255" s="7" t="s">
        <v>12</v>
      </c>
      <c r="AD255" s="7" t="s">
        <v>12</v>
      </c>
      <c r="AE255" s="7" t="s">
        <v>12</v>
      </c>
      <c r="AF255" s="10"/>
      <c r="AG255" s="7" t="s">
        <v>12</v>
      </c>
      <c r="AH255" s="7" t="s">
        <v>12</v>
      </c>
      <c r="AI255" s="7" t="s">
        <v>12</v>
      </c>
      <c r="AJ255" s="7" t="s">
        <v>12</v>
      </c>
      <c r="AK255" s="7" t="s">
        <v>12</v>
      </c>
      <c r="AL255" s="7" t="s">
        <v>12</v>
      </c>
      <c r="AM255" s="12"/>
      <c r="AN255" s="18">
        <v>20</v>
      </c>
      <c r="AO255" s="19">
        <f>H255+J255+P255+U255+Y255+AF255+AM255+AN255</f>
        <v>23</v>
      </c>
    </row>
    <row r="256" spans="1:41" ht="15" customHeight="1" x14ac:dyDescent="0.15">
      <c r="A256" s="35" t="s">
        <v>644</v>
      </c>
      <c r="B256" s="35" t="s">
        <v>632</v>
      </c>
      <c r="C256" s="35" t="s">
        <v>46</v>
      </c>
      <c r="D256" s="47">
        <v>45754</v>
      </c>
      <c r="E256" s="44">
        <v>45907</v>
      </c>
      <c r="F256" s="38" t="s">
        <v>67</v>
      </c>
      <c r="G256" s="38" t="s">
        <v>68</v>
      </c>
      <c r="H256" s="58">
        <v>1</v>
      </c>
      <c r="I256" s="36" t="s">
        <v>12</v>
      </c>
      <c r="J256" s="57"/>
      <c r="K256" s="65">
        <v>45633</v>
      </c>
      <c r="L256" s="67" t="s">
        <v>645</v>
      </c>
      <c r="M256" s="69" t="s">
        <v>646</v>
      </c>
      <c r="N256" s="67" t="s">
        <v>328</v>
      </c>
      <c r="O256" s="67" t="s">
        <v>106</v>
      </c>
      <c r="P256" s="58">
        <v>0</v>
      </c>
      <c r="Q256" s="41"/>
      <c r="R256" s="41"/>
      <c r="S256" s="41"/>
      <c r="T256" s="41"/>
      <c r="U256" s="57"/>
      <c r="V256" s="41"/>
      <c r="W256" s="41"/>
      <c r="X256" s="41"/>
      <c r="Y256" s="57"/>
      <c r="Z256" s="41" t="s">
        <v>12</v>
      </c>
      <c r="AA256" s="41" t="s">
        <v>12</v>
      </c>
      <c r="AB256" s="41" t="s">
        <v>12</v>
      </c>
      <c r="AC256" s="41" t="s">
        <v>12</v>
      </c>
      <c r="AD256" s="41" t="s">
        <v>12</v>
      </c>
      <c r="AE256" s="41" t="s">
        <v>12</v>
      </c>
      <c r="AF256" s="57"/>
      <c r="AG256" s="6" t="s">
        <v>647</v>
      </c>
      <c r="AH256" s="6" t="s">
        <v>595</v>
      </c>
      <c r="AI256" s="15" t="s">
        <v>648</v>
      </c>
      <c r="AJ256" s="6" t="s">
        <v>50</v>
      </c>
      <c r="AK256" s="8">
        <v>45827</v>
      </c>
      <c r="AL256" s="6" t="s">
        <v>51</v>
      </c>
      <c r="AM256" s="12">
        <v>5</v>
      </c>
      <c r="AN256" s="88">
        <v>20</v>
      </c>
      <c r="AO256" s="91">
        <f>J256+P256+U256+Y256+AF256+AM256+AM257+AN256</f>
        <v>30</v>
      </c>
    </row>
    <row r="257" spans="1:41" ht="60" customHeight="1" x14ac:dyDescent="0.15">
      <c r="A257" s="36" t="s">
        <v>12</v>
      </c>
      <c r="B257" s="36" t="s">
        <v>12</v>
      </c>
      <c r="C257" s="36" t="s">
        <v>12</v>
      </c>
      <c r="D257" s="48"/>
      <c r="E257" s="46"/>
      <c r="F257" s="40"/>
      <c r="G257" s="40"/>
      <c r="H257" s="58"/>
      <c r="I257" s="36" t="s">
        <v>12</v>
      </c>
      <c r="J257" s="57"/>
      <c r="K257" s="66"/>
      <c r="L257" s="68"/>
      <c r="M257" s="68"/>
      <c r="N257" s="68"/>
      <c r="O257" s="68"/>
      <c r="P257" s="58"/>
      <c r="Q257" s="43"/>
      <c r="R257" s="43"/>
      <c r="S257" s="43"/>
      <c r="T257" s="43"/>
      <c r="U257" s="57"/>
      <c r="V257" s="43"/>
      <c r="W257" s="43"/>
      <c r="X257" s="43"/>
      <c r="Y257" s="57"/>
      <c r="Z257" s="43"/>
      <c r="AA257" s="43"/>
      <c r="AB257" s="43"/>
      <c r="AC257" s="43"/>
      <c r="AD257" s="43"/>
      <c r="AE257" s="43"/>
      <c r="AF257" s="57"/>
      <c r="AG257" s="6" t="s">
        <v>649</v>
      </c>
      <c r="AH257" s="6" t="s">
        <v>650</v>
      </c>
      <c r="AI257" s="6" t="s">
        <v>57</v>
      </c>
      <c r="AJ257" s="6" t="s">
        <v>58</v>
      </c>
      <c r="AK257" s="8">
        <v>45764</v>
      </c>
      <c r="AL257" s="6" t="s">
        <v>51</v>
      </c>
      <c r="AM257" s="12">
        <v>5</v>
      </c>
      <c r="AN257" s="56" t="s">
        <v>12</v>
      </c>
      <c r="AO257" s="91"/>
    </row>
    <row r="258" spans="1:41" ht="45" customHeight="1" x14ac:dyDescent="0.15">
      <c r="A258" s="35" t="s">
        <v>651</v>
      </c>
      <c r="B258" s="35" t="s">
        <v>632</v>
      </c>
      <c r="C258" s="35" t="s">
        <v>46</v>
      </c>
      <c r="D258" s="8">
        <v>45547</v>
      </c>
      <c r="E258" s="8">
        <v>47178</v>
      </c>
      <c r="F258" s="6" t="s">
        <v>181</v>
      </c>
      <c r="G258" s="6" t="s">
        <v>68</v>
      </c>
      <c r="H258" s="58">
        <v>2</v>
      </c>
      <c r="I258" s="36" t="s">
        <v>12</v>
      </c>
      <c r="J258" s="57"/>
      <c r="K258" s="41"/>
      <c r="L258" s="41"/>
      <c r="M258" s="41"/>
      <c r="N258" s="41"/>
      <c r="O258" s="41"/>
      <c r="P258" s="57"/>
      <c r="Q258" s="41"/>
      <c r="R258" s="41"/>
      <c r="S258" s="41"/>
      <c r="T258" s="41"/>
      <c r="U258" s="57"/>
      <c r="V258" s="41"/>
      <c r="W258" s="41"/>
      <c r="X258" s="41"/>
      <c r="Y258" s="57"/>
      <c r="Z258" s="38" t="s">
        <v>419</v>
      </c>
      <c r="AA258" s="38" t="s">
        <v>420</v>
      </c>
      <c r="AB258" s="44">
        <v>45713</v>
      </c>
      <c r="AC258" s="38" t="s">
        <v>208</v>
      </c>
      <c r="AD258" s="38" t="s">
        <v>51</v>
      </c>
      <c r="AE258" s="38" t="s">
        <v>209</v>
      </c>
      <c r="AF258" s="58">
        <v>2</v>
      </c>
      <c r="AG258" s="6" t="s">
        <v>652</v>
      </c>
      <c r="AH258" s="6" t="s">
        <v>48</v>
      </c>
      <c r="AI258" s="6" t="s">
        <v>49</v>
      </c>
      <c r="AJ258" s="6" t="s">
        <v>58</v>
      </c>
      <c r="AK258" s="8">
        <v>45627</v>
      </c>
      <c r="AL258" s="6" t="s">
        <v>51</v>
      </c>
      <c r="AM258" s="12">
        <v>30</v>
      </c>
      <c r="AN258" s="88">
        <v>20</v>
      </c>
      <c r="AO258" s="91">
        <f>J258+P258+U258+Y258+AF258+AM258+AM259+AN258</f>
        <v>52</v>
      </c>
    </row>
    <row r="259" spans="1:41" ht="45" customHeight="1" x14ac:dyDescent="0.15">
      <c r="A259" s="36" t="s">
        <v>12</v>
      </c>
      <c r="B259" s="36" t="s">
        <v>12</v>
      </c>
      <c r="C259" s="36" t="s">
        <v>12</v>
      </c>
      <c r="D259" s="8">
        <v>45848</v>
      </c>
      <c r="E259" s="8">
        <v>46631</v>
      </c>
      <c r="F259" s="16" t="s">
        <v>653</v>
      </c>
      <c r="G259" s="6" t="s">
        <v>654</v>
      </c>
      <c r="H259" s="58"/>
      <c r="I259" s="36" t="s">
        <v>12</v>
      </c>
      <c r="J259" s="57"/>
      <c r="K259" s="43"/>
      <c r="L259" s="43"/>
      <c r="M259" s="43"/>
      <c r="N259" s="43"/>
      <c r="O259" s="43"/>
      <c r="P259" s="57"/>
      <c r="Q259" s="43"/>
      <c r="R259" s="43"/>
      <c r="S259" s="43"/>
      <c r="T259" s="43"/>
      <c r="U259" s="57"/>
      <c r="V259" s="43"/>
      <c r="W259" s="43"/>
      <c r="X259" s="43"/>
      <c r="Y259" s="57"/>
      <c r="Z259" s="40"/>
      <c r="AA259" s="40"/>
      <c r="AB259" s="46"/>
      <c r="AC259" s="40"/>
      <c r="AD259" s="40"/>
      <c r="AE259" s="40"/>
      <c r="AF259" s="58"/>
      <c r="AG259" s="6" t="s">
        <v>421</v>
      </c>
      <c r="AH259" s="6" t="s">
        <v>48</v>
      </c>
      <c r="AI259" s="6" t="s">
        <v>49</v>
      </c>
      <c r="AJ259" s="6" t="s">
        <v>50</v>
      </c>
      <c r="AK259" s="8">
        <v>45809</v>
      </c>
      <c r="AL259" s="15" t="s">
        <v>557</v>
      </c>
      <c r="AM259" s="12">
        <v>0</v>
      </c>
      <c r="AN259" s="56" t="s">
        <v>12</v>
      </c>
      <c r="AO259" s="91"/>
    </row>
    <row r="260" spans="1:41" ht="15" customHeight="1" x14ac:dyDescent="0.15">
      <c r="A260" s="6" t="s">
        <v>655</v>
      </c>
      <c r="B260" s="6" t="s">
        <v>632</v>
      </c>
      <c r="C260" s="6" t="s">
        <v>46</v>
      </c>
      <c r="D260" s="7" t="s">
        <v>12</v>
      </c>
      <c r="E260" s="7" t="s">
        <v>12</v>
      </c>
      <c r="F260" s="7" t="s">
        <v>12</v>
      </c>
      <c r="G260" s="7" t="s">
        <v>12</v>
      </c>
      <c r="H260" s="10"/>
      <c r="I260" s="7" t="s">
        <v>12</v>
      </c>
      <c r="J260" s="10"/>
      <c r="K260" s="7" t="s">
        <v>12</v>
      </c>
      <c r="L260" s="7" t="s">
        <v>12</v>
      </c>
      <c r="M260" s="7" t="s">
        <v>12</v>
      </c>
      <c r="N260" s="7" t="s">
        <v>12</v>
      </c>
      <c r="O260" s="7" t="s">
        <v>12</v>
      </c>
      <c r="P260" s="10"/>
      <c r="Q260" s="7"/>
      <c r="R260" s="7"/>
      <c r="S260" s="7"/>
      <c r="T260" s="7"/>
      <c r="U260" s="10"/>
      <c r="V260" s="7"/>
      <c r="W260" s="7"/>
      <c r="X260" s="7"/>
      <c r="Y260" s="10"/>
      <c r="Z260" s="7" t="s">
        <v>12</v>
      </c>
      <c r="AA260" s="7" t="s">
        <v>12</v>
      </c>
      <c r="AB260" s="7" t="s">
        <v>12</v>
      </c>
      <c r="AC260" s="7" t="s">
        <v>12</v>
      </c>
      <c r="AD260" s="7" t="s">
        <v>12</v>
      </c>
      <c r="AE260" s="7" t="s">
        <v>12</v>
      </c>
      <c r="AF260" s="10"/>
      <c r="AG260" s="7" t="s">
        <v>12</v>
      </c>
      <c r="AH260" s="7" t="s">
        <v>12</v>
      </c>
      <c r="AI260" s="7" t="s">
        <v>12</v>
      </c>
      <c r="AJ260" s="7" t="s">
        <v>12</v>
      </c>
      <c r="AK260" s="7" t="s">
        <v>12</v>
      </c>
      <c r="AL260" s="7" t="s">
        <v>12</v>
      </c>
      <c r="AM260" s="12"/>
      <c r="AN260" s="18">
        <v>20</v>
      </c>
      <c r="AO260" s="19">
        <f>H260+J260+P260+U260+Y260+AF260+AM260+AN260</f>
        <v>20</v>
      </c>
    </row>
  </sheetData>
  <mergeCells count="2300">
    <mergeCell ref="AO195:AO198"/>
    <mergeCell ref="AO199:AO201"/>
    <mergeCell ref="AO203:AO205"/>
    <mergeCell ref="AO207:AO208"/>
    <mergeCell ref="AO209:AO213"/>
    <mergeCell ref="AO218:AO220"/>
    <mergeCell ref="AO221:AO222"/>
    <mergeCell ref="AO225:AO226"/>
    <mergeCell ref="AO228:AO232"/>
    <mergeCell ref="AO233:AO236"/>
    <mergeCell ref="AO242:AO243"/>
    <mergeCell ref="AO244:AO245"/>
    <mergeCell ref="AO247:AO249"/>
    <mergeCell ref="AO251:AO252"/>
    <mergeCell ref="AO253:AO254"/>
    <mergeCell ref="AO256:AO257"/>
    <mergeCell ref="AO258:AO259"/>
    <mergeCell ref="AO128:AO129"/>
    <mergeCell ref="AO130:AO132"/>
    <mergeCell ref="AO134:AO136"/>
    <mergeCell ref="AO138:AO139"/>
    <mergeCell ref="AO141:AO144"/>
    <mergeCell ref="AO146:AO149"/>
    <mergeCell ref="AO150:AO151"/>
    <mergeCell ref="AO157:AO159"/>
    <mergeCell ref="AO161:AO165"/>
    <mergeCell ref="AO166:AO168"/>
    <mergeCell ref="AO169:AO170"/>
    <mergeCell ref="AO172:AO175"/>
    <mergeCell ref="AO177:AO181"/>
    <mergeCell ref="AO182:AO183"/>
    <mergeCell ref="AO185:AO187"/>
    <mergeCell ref="AO188:AO190"/>
    <mergeCell ref="AO191:AO194"/>
    <mergeCell ref="AO62:AO65"/>
    <mergeCell ref="AO66:AO68"/>
    <mergeCell ref="AO69:AO72"/>
    <mergeCell ref="AO73:AO74"/>
    <mergeCell ref="AO75:AO79"/>
    <mergeCell ref="AO81:AO84"/>
    <mergeCell ref="AO85:AO86"/>
    <mergeCell ref="AO87:AO91"/>
    <mergeCell ref="AO92:AO94"/>
    <mergeCell ref="AO95:AO98"/>
    <mergeCell ref="AO101:AO105"/>
    <mergeCell ref="AO106:AO109"/>
    <mergeCell ref="AO110:AO111"/>
    <mergeCell ref="AO113:AO116"/>
    <mergeCell ref="AO117:AO119"/>
    <mergeCell ref="AO120:AO122"/>
    <mergeCell ref="AO123:AO127"/>
    <mergeCell ref="AO1:AO2"/>
    <mergeCell ref="AO3:AO5"/>
    <mergeCell ref="AO6:AO8"/>
    <mergeCell ref="AO10:AO12"/>
    <mergeCell ref="AO13:AO14"/>
    <mergeCell ref="AO15:AO19"/>
    <mergeCell ref="AO20:AO21"/>
    <mergeCell ref="AO22:AO25"/>
    <mergeCell ref="AO26:AO30"/>
    <mergeCell ref="AO31:AO33"/>
    <mergeCell ref="AO34:AO38"/>
    <mergeCell ref="AO39:AO42"/>
    <mergeCell ref="AO43:AO45"/>
    <mergeCell ref="AO46:AO49"/>
    <mergeCell ref="AO50:AO52"/>
    <mergeCell ref="AO54:AO59"/>
    <mergeCell ref="AO60:AO61"/>
    <mergeCell ref="AN195:AN198"/>
    <mergeCell ref="AN199:AN201"/>
    <mergeCell ref="AN203:AN205"/>
    <mergeCell ref="AN207:AN208"/>
    <mergeCell ref="AN209:AN213"/>
    <mergeCell ref="AN218:AN220"/>
    <mergeCell ref="AN221:AN222"/>
    <mergeCell ref="AN225:AN226"/>
    <mergeCell ref="AN228:AN232"/>
    <mergeCell ref="AN233:AN236"/>
    <mergeCell ref="AN242:AN243"/>
    <mergeCell ref="AN244:AN245"/>
    <mergeCell ref="AN247:AN249"/>
    <mergeCell ref="AN251:AN252"/>
    <mergeCell ref="AN253:AN254"/>
    <mergeCell ref="AN256:AN257"/>
    <mergeCell ref="AN258:AN259"/>
    <mergeCell ref="AN128:AN129"/>
    <mergeCell ref="AN130:AN132"/>
    <mergeCell ref="AN134:AN136"/>
    <mergeCell ref="AN138:AN139"/>
    <mergeCell ref="AN141:AN144"/>
    <mergeCell ref="AN146:AN149"/>
    <mergeCell ref="AN150:AN151"/>
    <mergeCell ref="AN157:AN159"/>
    <mergeCell ref="AN161:AN165"/>
    <mergeCell ref="AN166:AN168"/>
    <mergeCell ref="AN169:AN170"/>
    <mergeCell ref="AN172:AN175"/>
    <mergeCell ref="AN177:AN181"/>
    <mergeCell ref="AN182:AN183"/>
    <mergeCell ref="AN185:AN187"/>
    <mergeCell ref="AN188:AN190"/>
    <mergeCell ref="AN191:AN194"/>
    <mergeCell ref="AN62:AN65"/>
    <mergeCell ref="AN66:AN68"/>
    <mergeCell ref="AN69:AN72"/>
    <mergeCell ref="AN73:AN74"/>
    <mergeCell ref="AN75:AN79"/>
    <mergeCell ref="AN81:AN84"/>
    <mergeCell ref="AN85:AN86"/>
    <mergeCell ref="AN87:AN91"/>
    <mergeCell ref="AN92:AN94"/>
    <mergeCell ref="AN95:AN98"/>
    <mergeCell ref="AN101:AN105"/>
    <mergeCell ref="AN106:AN109"/>
    <mergeCell ref="AN110:AN111"/>
    <mergeCell ref="AN113:AN116"/>
    <mergeCell ref="AN117:AN119"/>
    <mergeCell ref="AN120:AN122"/>
    <mergeCell ref="AN123:AN127"/>
    <mergeCell ref="AN1:AN2"/>
    <mergeCell ref="AN3:AN5"/>
    <mergeCell ref="AN6:AN8"/>
    <mergeCell ref="AN10:AN12"/>
    <mergeCell ref="AN13:AN14"/>
    <mergeCell ref="AN15:AN19"/>
    <mergeCell ref="AN20:AN21"/>
    <mergeCell ref="AN22:AN25"/>
    <mergeCell ref="AN26:AN30"/>
    <mergeCell ref="AN31:AN33"/>
    <mergeCell ref="AN34:AN38"/>
    <mergeCell ref="AN39:AN42"/>
    <mergeCell ref="AN43:AN45"/>
    <mergeCell ref="AN46:AN49"/>
    <mergeCell ref="AN50:AN52"/>
    <mergeCell ref="AN54:AN59"/>
    <mergeCell ref="AN60:AN61"/>
    <mergeCell ref="AL22:AL23"/>
    <mergeCell ref="AL24:AL25"/>
    <mergeCell ref="AL60:AL61"/>
    <mergeCell ref="AL134:AL135"/>
    <mergeCell ref="AL141:AL142"/>
    <mergeCell ref="AL143:AL144"/>
    <mergeCell ref="AL158:AL159"/>
    <mergeCell ref="AL209:AL213"/>
    <mergeCell ref="AL225:AL226"/>
    <mergeCell ref="AL242:AL243"/>
    <mergeCell ref="AL247:AL249"/>
    <mergeCell ref="AM1:AM2"/>
    <mergeCell ref="AM22:AM23"/>
    <mergeCell ref="AM24:AM25"/>
    <mergeCell ref="AM60:AM61"/>
    <mergeCell ref="AM134:AM135"/>
    <mergeCell ref="AM141:AM142"/>
    <mergeCell ref="AM143:AM144"/>
    <mergeCell ref="AM158:AM159"/>
    <mergeCell ref="AM209:AM213"/>
    <mergeCell ref="AM225:AM226"/>
    <mergeCell ref="AM242:AM243"/>
    <mergeCell ref="AM247:AM249"/>
    <mergeCell ref="AJ22:AJ23"/>
    <mergeCell ref="AJ24:AJ25"/>
    <mergeCell ref="AJ60:AJ61"/>
    <mergeCell ref="AJ134:AJ135"/>
    <mergeCell ref="AJ141:AJ142"/>
    <mergeCell ref="AJ143:AJ144"/>
    <mergeCell ref="AJ158:AJ159"/>
    <mergeCell ref="AJ209:AJ213"/>
    <mergeCell ref="AJ225:AJ226"/>
    <mergeCell ref="AJ242:AJ243"/>
    <mergeCell ref="AJ247:AJ249"/>
    <mergeCell ref="AK22:AK23"/>
    <mergeCell ref="AK24:AK25"/>
    <mergeCell ref="AK60:AK61"/>
    <mergeCell ref="AK134:AK135"/>
    <mergeCell ref="AK141:AK142"/>
    <mergeCell ref="AK143:AK144"/>
    <mergeCell ref="AK158:AK159"/>
    <mergeCell ref="AK209:AK213"/>
    <mergeCell ref="AK225:AK226"/>
    <mergeCell ref="AK242:AK243"/>
    <mergeCell ref="AK247:AK249"/>
    <mergeCell ref="AH22:AH23"/>
    <mergeCell ref="AH24:AH25"/>
    <mergeCell ref="AH60:AH61"/>
    <mergeCell ref="AH134:AH135"/>
    <mergeCell ref="AH141:AH142"/>
    <mergeCell ref="AH143:AH144"/>
    <mergeCell ref="AH158:AH159"/>
    <mergeCell ref="AH209:AH213"/>
    <mergeCell ref="AH225:AH226"/>
    <mergeCell ref="AH242:AH243"/>
    <mergeCell ref="AH247:AH249"/>
    <mergeCell ref="AI22:AI23"/>
    <mergeCell ref="AI24:AI25"/>
    <mergeCell ref="AI60:AI61"/>
    <mergeCell ref="AI134:AI135"/>
    <mergeCell ref="AI141:AI142"/>
    <mergeCell ref="AI143:AI144"/>
    <mergeCell ref="AI158:AI159"/>
    <mergeCell ref="AI209:AI213"/>
    <mergeCell ref="AI225:AI226"/>
    <mergeCell ref="AI242:AI243"/>
    <mergeCell ref="AI247:AI249"/>
    <mergeCell ref="AF228:AF232"/>
    <mergeCell ref="AF233:AF236"/>
    <mergeCell ref="AF242:AF243"/>
    <mergeCell ref="AF244:AF245"/>
    <mergeCell ref="AF247:AF249"/>
    <mergeCell ref="AF253:AF254"/>
    <mergeCell ref="AF256:AF257"/>
    <mergeCell ref="AF258:AF259"/>
    <mergeCell ref="AG22:AG23"/>
    <mergeCell ref="AG24:AG25"/>
    <mergeCell ref="AG60:AG61"/>
    <mergeCell ref="AG134:AG135"/>
    <mergeCell ref="AG141:AG142"/>
    <mergeCell ref="AG143:AG144"/>
    <mergeCell ref="AG158:AG159"/>
    <mergeCell ref="AG209:AG213"/>
    <mergeCell ref="AG225:AG226"/>
    <mergeCell ref="AG242:AG243"/>
    <mergeCell ref="AG247:AG249"/>
    <mergeCell ref="AF161:AF165"/>
    <mergeCell ref="AF166:AF168"/>
    <mergeCell ref="AF169:AF170"/>
    <mergeCell ref="AF172:AF175"/>
    <mergeCell ref="AF177:AF181"/>
    <mergeCell ref="AF182:AF183"/>
    <mergeCell ref="AF185:AF187"/>
    <mergeCell ref="AF188:AF190"/>
    <mergeCell ref="AF191:AF194"/>
    <mergeCell ref="AF195:AF198"/>
    <mergeCell ref="AF199:AF200"/>
    <mergeCell ref="AF203:AF205"/>
    <mergeCell ref="AF207:AF208"/>
    <mergeCell ref="AF209:AF213"/>
    <mergeCell ref="AF218:AF220"/>
    <mergeCell ref="AF221:AF222"/>
    <mergeCell ref="AF225:AF226"/>
    <mergeCell ref="AF85:AF86"/>
    <mergeCell ref="AF87:AF91"/>
    <mergeCell ref="AF92:AF94"/>
    <mergeCell ref="AF95:AF96"/>
    <mergeCell ref="AF101:AF105"/>
    <mergeCell ref="AF107:AF108"/>
    <mergeCell ref="AF110:AF111"/>
    <mergeCell ref="AF113:AF116"/>
    <mergeCell ref="AF117:AF119"/>
    <mergeCell ref="AF120:AF122"/>
    <mergeCell ref="AF123:AF127"/>
    <mergeCell ref="AF128:AF129"/>
    <mergeCell ref="AF130:AF132"/>
    <mergeCell ref="AF138:AF139"/>
    <mergeCell ref="AF146:AF149"/>
    <mergeCell ref="AF150:AF151"/>
    <mergeCell ref="AF157:AF159"/>
    <mergeCell ref="AF15:AF19"/>
    <mergeCell ref="AF20:AF21"/>
    <mergeCell ref="AF22:AF25"/>
    <mergeCell ref="AF26:AF30"/>
    <mergeCell ref="AF31:AF33"/>
    <mergeCell ref="AF34:AF38"/>
    <mergeCell ref="AF39:AF42"/>
    <mergeCell ref="AF43:AF45"/>
    <mergeCell ref="AF46:AF49"/>
    <mergeCell ref="AF50:AF52"/>
    <mergeCell ref="AF54:AF59"/>
    <mergeCell ref="AF62:AF65"/>
    <mergeCell ref="AF66:AF68"/>
    <mergeCell ref="AF69:AF72"/>
    <mergeCell ref="AF73:AF74"/>
    <mergeCell ref="AF75:AF79"/>
    <mergeCell ref="AF81:AF84"/>
    <mergeCell ref="AE191:AE194"/>
    <mergeCell ref="AE195:AE198"/>
    <mergeCell ref="AE199:AE200"/>
    <mergeCell ref="AE203:AE205"/>
    <mergeCell ref="AE207:AE208"/>
    <mergeCell ref="AE209:AE213"/>
    <mergeCell ref="AE218:AE220"/>
    <mergeCell ref="AE221:AE222"/>
    <mergeCell ref="AE225:AE226"/>
    <mergeCell ref="AE228:AE232"/>
    <mergeCell ref="AE233:AE236"/>
    <mergeCell ref="AE242:AE243"/>
    <mergeCell ref="AE244:AE245"/>
    <mergeCell ref="AE247:AE249"/>
    <mergeCell ref="AE253:AE254"/>
    <mergeCell ref="AE256:AE257"/>
    <mergeCell ref="AE258:AE259"/>
    <mergeCell ref="AE117:AE119"/>
    <mergeCell ref="AE120:AE122"/>
    <mergeCell ref="AE123:AE127"/>
    <mergeCell ref="AE128:AE129"/>
    <mergeCell ref="AE130:AE132"/>
    <mergeCell ref="AE138:AE139"/>
    <mergeCell ref="AE146:AE149"/>
    <mergeCell ref="AE150:AE151"/>
    <mergeCell ref="AE157:AE159"/>
    <mergeCell ref="AE161:AE165"/>
    <mergeCell ref="AE166:AE168"/>
    <mergeCell ref="AE169:AE170"/>
    <mergeCell ref="AE172:AE175"/>
    <mergeCell ref="AE177:AE181"/>
    <mergeCell ref="AE182:AE183"/>
    <mergeCell ref="AE185:AE187"/>
    <mergeCell ref="AE188:AE190"/>
    <mergeCell ref="AE39:AE42"/>
    <mergeCell ref="AE43:AE45"/>
    <mergeCell ref="AE46:AE49"/>
    <mergeCell ref="AE50:AE52"/>
    <mergeCell ref="AE54:AE59"/>
    <mergeCell ref="AE62:AE65"/>
    <mergeCell ref="AE66:AE68"/>
    <mergeCell ref="AE69:AE72"/>
    <mergeCell ref="AE81:AE84"/>
    <mergeCell ref="AE85:AE86"/>
    <mergeCell ref="AE87:AE91"/>
    <mergeCell ref="AE92:AE94"/>
    <mergeCell ref="AE95:AE96"/>
    <mergeCell ref="AE101:AE105"/>
    <mergeCell ref="AE107:AE108"/>
    <mergeCell ref="AE110:AE111"/>
    <mergeCell ref="AE113:AE116"/>
    <mergeCell ref="AD191:AD194"/>
    <mergeCell ref="AD195:AD198"/>
    <mergeCell ref="AD199:AD200"/>
    <mergeCell ref="AD203:AD205"/>
    <mergeCell ref="AD207:AD208"/>
    <mergeCell ref="AD209:AD213"/>
    <mergeCell ref="AD218:AD220"/>
    <mergeCell ref="AD221:AD222"/>
    <mergeCell ref="AD225:AD226"/>
    <mergeCell ref="AD228:AD232"/>
    <mergeCell ref="AD233:AD236"/>
    <mergeCell ref="AD242:AD243"/>
    <mergeCell ref="AD244:AD245"/>
    <mergeCell ref="AD247:AD249"/>
    <mergeCell ref="AD253:AD254"/>
    <mergeCell ref="AD256:AD257"/>
    <mergeCell ref="AD258:AD259"/>
    <mergeCell ref="AD117:AD119"/>
    <mergeCell ref="AD120:AD122"/>
    <mergeCell ref="AD123:AD127"/>
    <mergeCell ref="AD128:AD129"/>
    <mergeCell ref="AD130:AD132"/>
    <mergeCell ref="AD138:AD139"/>
    <mergeCell ref="AD146:AD149"/>
    <mergeCell ref="AD150:AD151"/>
    <mergeCell ref="AD157:AD159"/>
    <mergeCell ref="AD161:AD165"/>
    <mergeCell ref="AD166:AD168"/>
    <mergeCell ref="AD169:AD170"/>
    <mergeCell ref="AD172:AD175"/>
    <mergeCell ref="AD177:AD181"/>
    <mergeCell ref="AD182:AD183"/>
    <mergeCell ref="AD185:AD187"/>
    <mergeCell ref="AD188:AD190"/>
    <mergeCell ref="AC244:AC245"/>
    <mergeCell ref="AC247:AC249"/>
    <mergeCell ref="AC253:AC254"/>
    <mergeCell ref="AC256:AC257"/>
    <mergeCell ref="AC258:AC259"/>
    <mergeCell ref="AD3:AD5"/>
    <mergeCell ref="AD6:AD8"/>
    <mergeCell ref="AD10:AD12"/>
    <mergeCell ref="AD13:AD14"/>
    <mergeCell ref="AD15:AD19"/>
    <mergeCell ref="AD20:AD21"/>
    <mergeCell ref="AD22:AD25"/>
    <mergeCell ref="AD26:AD30"/>
    <mergeCell ref="AD31:AD33"/>
    <mergeCell ref="AD34:AD38"/>
    <mergeCell ref="AD39:AD42"/>
    <mergeCell ref="AD43:AD45"/>
    <mergeCell ref="AD46:AD49"/>
    <mergeCell ref="AD50:AD52"/>
    <mergeCell ref="AD54:AD59"/>
    <mergeCell ref="AD62:AD65"/>
    <mergeCell ref="AD66:AD68"/>
    <mergeCell ref="AD69:AD72"/>
    <mergeCell ref="AD81:AD84"/>
    <mergeCell ref="AD85:AD86"/>
    <mergeCell ref="AD87:AD91"/>
    <mergeCell ref="AD92:AD94"/>
    <mergeCell ref="AD95:AD96"/>
    <mergeCell ref="AD101:AD105"/>
    <mergeCell ref="AD107:AD108"/>
    <mergeCell ref="AD110:AD111"/>
    <mergeCell ref="AD113:AD116"/>
    <mergeCell ref="AC172:AC175"/>
    <mergeCell ref="AC177:AC181"/>
    <mergeCell ref="AC182:AC183"/>
    <mergeCell ref="AC185:AC187"/>
    <mergeCell ref="AC188:AC190"/>
    <mergeCell ref="AC191:AC194"/>
    <mergeCell ref="AC195:AC198"/>
    <mergeCell ref="AC199:AC200"/>
    <mergeCell ref="AC203:AC205"/>
    <mergeCell ref="AC207:AC208"/>
    <mergeCell ref="AC209:AC213"/>
    <mergeCell ref="AC218:AC220"/>
    <mergeCell ref="AC221:AC222"/>
    <mergeCell ref="AC225:AC226"/>
    <mergeCell ref="AC228:AC232"/>
    <mergeCell ref="AC233:AC236"/>
    <mergeCell ref="AC242:AC243"/>
    <mergeCell ref="AC95:AC96"/>
    <mergeCell ref="AC101:AC105"/>
    <mergeCell ref="AC107:AC108"/>
    <mergeCell ref="AC110:AC111"/>
    <mergeCell ref="AC113:AC116"/>
    <mergeCell ref="AC117:AC119"/>
    <mergeCell ref="AC120:AC122"/>
    <mergeCell ref="AC123:AC127"/>
    <mergeCell ref="AC128:AC129"/>
    <mergeCell ref="AC130:AC132"/>
    <mergeCell ref="AC138:AC139"/>
    <mergeCell ref="AC146:AC149"/>
    <mergeCell ref="AC150:AC151"/>
    <mergeCell ref="AC157:AC159"/>
    <mergeCell ref="AC161:AC165"/>
    <mergeCell ref="AC166:AC168"/>
    <mergeCell ref="AC169:AC170"/>
    <mergeCell ref="AB221:AB222"/>
    <mergeCell ref="AB225:AB226"/>
    <mergeCell ref="AB228:AB232"/>
    <mergeCell ref="AB233:AB236"/>
    <mergeCell ref="AB242:AB243"/>
    <mergeCell ref="AB244:AB245"/>
    <mergeCell ref="AB247:AB249"/>
    <mergeCell ref="AB253:AB254"/>
    <mergeCell ref="AB256:AB257"/>
    <mergeCell ref="AB258:AB259"/>
    <mergeCell ref="AC3:AC5"/>
    <mergeCell ref="AC6:AC8"/>
    <mergeCell ref="AC10:AC12"/>
    <mergeCell ref="AC13:AC14"/>
    <mergeCell ref="AC15:AC19"/>
    <mergeCell ref="AC20:AC21"/>
    <mergeCell ref="AC22:AC25"/>
    <mergeCell ref="AC26:AC30"/>
    <mergeCell ref="AC31:AC33"/>
    <mergeCell ref="AC34:AC38"/>
    <mergeCell ref="AC39:AC42"/>
    <mergeCell ref="AC43:AC45"/>
    <mergeCell ref="AC46:AC49"/>
    <mergeCell ref="AC50:AC52"/>
    <mergeCell ref="AC54:AC59"/>
    <mergeCell ref="AC62:AC65"/>
    <mergeCell ref="AC66:AC68"/>
    <mergeCell ref="AC69:AC72"/>
    <mergeCell ref="AC81:AC84"/>
    <mergeCell ref="AC85:AC86"/>
    <mergeCell ref="AC87:AC91"/>
    <mergeCell ref="AC92:AC94"/>
    <mergeCell ref="AB150:AB151"/>
    <mergeCell ref="AB157:AB159"/>
    <mergeCell ref="AB161:AB165"/>
    <mergeCell ref="AB166:AB168"/>
    <mergeCell ref="AB169:AB170"/>
    <mergeCell ref="AB172:AB175"/>
    <mergeCell ref="AB177:AB181"/>
    <mergeCell ref="AB182:AB183"/>
    <mergeCell ref="AB185:AB187"/>
    <mergeCell ref="AB188:AB190"/>
    <mergeCell ref="AB191:AB194"/>
    <mergeCell ref="AB195:AB198"/>
    <mergeCell ref="AB199:AB200"/>
    <mergeCell ref="AB203:AB205"/>
    <mergeCell ref="AB207:AB208"/>
    <mergeCell ref="AB209:AB213"/>
    <mergeCell ref="AB218:AB220"/>
    <mergeCell ref="AB69:AB72"/>
    <mergeCell ref="AB81:AB84"/>
    <mergeCell ref="AB85:AB86"/>
    <mergeCell ref="AB87:AB91"/>
    <mergeCell ref="AB92:AB94"/>
    <mergeCell ref="AB95:AB96"/>
    <mergeCell ref="AB101:AB105"/>
    <mergeCell ref="AB107:AB108"/>
    <mergeCell ref="AB110:AB111"/>
    <mergeCell ref="AB113:AB116"/>
    <mergeCell ref="AB117:AB119"/>
    <mergeCell ref="AB120:AB122"/>
    <mergeCell ref="AB123:AB127"/>
    <mergeCell ref="AB128:AB129"/>
    <mergeCell ref="AB130:AB132"/>
    <mergeCell ref="AB138:AB139"/>
    <mergeCell ref="AB146:AB149"/>
    <mergeCell ref="AA199:AA200"/>
    <mergeCell ref="AA203:AA205"/>
    <mergeCell ref="AA207:AA208"/>
    <mergeCell ref="AA209:AA213"/>
    <mergeCell ref="AA218:AA220"/>
    <mergeCell ref="AA221:AA222"/>
    <mergeCell ref="AA225:AA226"/>
    <mergeCell ref="AA228:AA232"/>
    <mergeCell ref="AA233:AA236"/>
    <mergeCell ref="AA242:AA243"/>
    <mergeCell ref="AA244:AA245"/>
    <mergeCell ref="AA247:AA249"/>
    <mergeCell ref="AA253:AA254"/>
    <mergeCell ref="AA256:AA257"/>
    <mergeCell ref="AA258:AA259"/>
    <mergeCell ref="AB3:AB5"/>
    <mergeCell ref="AB6:AB8"/>
    <mergeCell ref="AB10:AB12"/>
    <mergeCell ref="AB13:AB14"/>
    <mergeCell ref="AB15:AB19"/>
    <mergeCell ref="AB20:AB21"/>
    <mergeCell ref="AB22:AB25"/>
    <mergeCell ref="AB26:AB30"/>
    <mergeCell ref="AB31:AB33"/>
    <mergeCell ref="AB34:AB38"/>
    <mergeCell ref="AB39:AB42"/>
    <mergeCell ref="AB43:AB45"/>
    <mergeCell ref="AB46:AB49"/>
    <mergeCell ref="AB50:AB52"/>
    <mergeCell ref="AB54:AB59"/>
    <mergeCell ref="AB62:AB65"/>
    <mergeCell ref="AB66:AB68"/>
    <mergeCell ref="AA123:AA127"/>
    <mergeCell ref="AA128:AA129"/>
    <mergeCell ref="AA130:AA132"/>
    <mergeCell ref="AA138:AA139"/>
    <mergeCell ref="AA146:AA149"/>
    <mergeCell ref="AA150:AA151"/>
    <mergeCell ref="AA157:AA159"/>
    <mergeCell ref="AA161:AA165"/>
    <mergeCell ref="AA166:AA168"/>
    <mergeCell ref="AA169:AA170"/>
    <mergeCell ref="AA172:AA175"/>
    <mergeCell ref="AA177:AA181"/>
    <mergeCell ref="AA182:AA183"/>
    <mergeCell ref="AA185:AA187"/>
    <mergeCell ref="AA188:AA190"/>
    <mergeCell ref="AA191:AA194"/>
    <mergeCell ref="AA195:AA198"/>
    <mergeCell ref="Z253:Z254"/>
    <mergeCell ref="Z256:Z257"/>
    <mergeCell ref="Z258:Z259"/>
    <mergeCell ref="AA3:AA5"/>
    <mergeCell ref="AA6:AA8"/>
    <mergeCell ref="AA10:AA12"/>
    <mergeCell ref="AA13:AA14"/>
    <mergeCell ref="AA15:AA19"/>
    <mergeCell ref="AA20:AA21"/>
    <mergeCell ref="AA22:AA25"/>
    <mergeCell ref="AA26:AA30"/>
    <mergeCell ref="AA31:AA33"/>
    <mergeCell ref="AA34:AA38"/>
    <mergeCell ref="AA39:AA42"/>
    <mergeCell ref="AA43:AA45"/>
    <mergeCell ref="AA46:AA49"/>
    <mergeCell ref="AA50:AA52"/>
    <mergeCell ref="AA54:AA59"/>
    <mergeCell ref="AA62:AA65"/>
    <mergeCell ref="AA66:AA68"/>
    <mergeCell ref="AA69:AA72"/>
    <mergeCell ref="AA81:AA84"/>
    <mergeCell ref="AA85:AA86"/>
    <mergeCell ref="AA87:AA91"/>
    <mergeCell ref="AA92:AA94"/>
    <mergeCell ref="AA95:AA96"/>
    <mergeCell ref="AA101:AA105"/>
    <mergeCell ref="AA107:AA108"/>
    <mergeCell ref="AA110:AA111"/>
    <mergeCell ref="AA113:AA116"/>
    <mergeCell ref="AA117:AA119"/>
    <mergeCell ref="AA120:AA122"/>
    <mergeCell ref="Z182:Z183"/>
    <mergeCell ref="Z185:Z187"/>
    <mergeCell ref="Z188:Z190"/>
    <mergeCell ref="Z191:Z194"/>
    <mergeCell ref="Z195:Z198"/>
    <mergeCell ref="Z199:Z200"/>
    <mergeCell ref="Z203:Z205"/>
    <mergeCell ref="Z207:Z208"/>
    <mergeCell ref="Z209:Z213"/>
    <mergeCell ref="Z218:Z220"/>
    <mergeCell ref="Z221:Z222"/>
    <mergeCell ref="Z225:Z226"/>
    <mergeCell ref="Z228:Z232"/>
    <mergeCell ref="Z233:Z236"/>
    <mergeCell ref="Z242:Z243"/>
    <mergeCell ref="Z244:Z245"/>
    <mergeCell ref="Z247:Z249"/>
    <mergeCell ref="Z107:Z108"/>
    <mergeCell ref="Z110:Z111"/>
    <mergeCell ref="Z113:Z116"/>
    <mergeCell ref="Z117:Z119"/>
    <mergeCell ref="Z120:Z122"/>
    <mergeCell ref="Z123:Z127"/>
    <mergeCell ref="Z128:Z129"/>
    <mergeCell ref="Z130:Z132"/>
    <mergeCell ref="Z138:Z139"/>
    <mergeCell ref="Z146:Z149"/>
    <mergeCell ref="Z150:Z151"/>
    <mergeCell ref="Z157:Z159"/>
    <mergeCell ref="Z161:Z165"/>
    <mergeCell ref="Z166:Z168"/>
    <mergeCell ref="Z169:Z170"/>
    <mergeCell ref="Z172:Z175"/>
    <mergeCell ref="Z177:Z181"/>
    <mergeCell ref="Y233:Y236"/>
    <mergeCell ref="Y242:Y243"/>
    <mergeCell ref="Y244:Y245"/>
    <mergeCell ref="Y247:Y249"/>
    <mergeCell ref="Y251:Y252"/>
    <mergeCell ref="Y253:Y254"/>
    <mergeCell ref="Y256:Y257"/>
    <mergeCell ref="Y258:Y259"/>
    <mergeCell ref="Z3:Z5"/>
    <mergeCell ref="Z6:Z8"/>
    <mergeCell ref="Z10:Z12"/>
    <mergeCell ref="Z13:Z14"/>
    <mergeCell ref="Z15:Z19"/>
    <mergeCell ref="Z20:Z21"/>
    <mergeCell ref="Z22:Z25"/>
    <mergeCell ref="Z26:Z30"/>
    <mergeCell ref="Z31:Z33"/>
    <mergeCell ref="Z34:Z38"/>
    <mergeCell ref="Z39:Z42"/>
    <mergeCell ref="Z43:Z45"/>
    <mergeCell ref="Z46:Z49"/>
    <mergeCell ref="Z50:Z52"/>
    <mergeCell ref="Z54:Z59"/>
    <mergeCell ref="Z62:Z65"/>
    <mergeCell ref="Z66:Z68"/>
    <mergeCell ref="Z69:Z72"/>
    <mergeCell ref="Z81:Z84"/>
    <mergeCell ref="Z85:Z86"/>
    <mergeCell ref="Z87:Z91"/>
    <mergeCell ref="Z92:Z94"/>
    <mergeCell ref="Z95:Z96"/>
    <mergeCell ref="Z101:Z105"/>
    <mergeCell ref="Y169:Y170"/>
    <mergeCell ref="Y172:Y175"/>
    <mergeCell ref="Y177:Y181"/>
    <mergeCell ref="Y182:Y183"/>
    <mergeCell ref="Y185:Y187"/>
    <mergeCell ref="Y188:Y190"/>
    <mergeCell ref="Y191:Y194"/>
    <mergeCell ref="Y195:Y198"/>
    <mergeCell ref="Y199:Y201"/>
    <mergeCell ref="Y203:Y205"/>
    <mergeCell ref="Y207:Y208"/>
    <mergeCell ref="Y209:Y210"/>
    <mergeCell ref="Y211:Y212"/>
    <mergeCell ref="Y218:Y220"/>
    <mergeCell ref="Y221:Y222"/>
    <mergeCell ref="Y225:Y226"/>
    <mergeCell ref="Y228:Y232"/>
    <mergeCell ref="Y101:Y105"/>
    <mergeCell ref="Y106:Y109"/>
    <mergeCell ref="Y110:Y111"/>
    <mergeCell ref="Y113:Y116"/>
    <mergeCell ref="Y117:Y119"/>
    <mergeCell ref="Y120:Y122"/>
    <mergeCell ref="Y123:Y127"/>
    <mergeCell ref="Y128:Y129"/>
    <mergeCell ref="Y130:Y132"/>
    <mergeCell ref="Y134:Y136"/>
    <mergeCell ref="Y138:Y139"/>
    <mergeCell ref="Y141:Y144"/>
    <mergeCell ref="Y146:Y149"/>
    <mergeCell ref="Y150:Y151"/>
    <mergeCell ref="Y157:Y159"/>
    <mergeCell ref="Y161:Y165"/>
    <mergeCell ref="Y166:Y168"/>
    <mergeCell ref="X247:X249"/>
    <mergeCell ref="X251:X252"/>
    <mergeCell ref="X253:X254"/>
    <mergeCell ref="X256:X257"/>
    <mergeCell ref="X258:X259"/>
    <mergeCell ref="Y1:Y2"/>
    <mergeCell ref="Y3:Y5"/>
    <mergeCell ref="Y6:Y8"/>
    <mergeCell ref="Y10:Y12"/>
    <mergeCell ref="Y13:Y14"/>
    <mergeCell ref="Y15:Y19"/>
    <mergeCell ref="Y20:Y21"/>
    <mergeCell ref="Y22:Y25"/>
    <mergeCell ref="Y26:Y30"/>
    <mergeCell ref="Y31:Y33"/>
    <mergeCell ref="Y34:Y38"/>
    <mergeCell ref="Y39:Y42"/>
    <mergeCell ref="Y43:Y45"/>
    <mergeCell ref="Y46:Y49"/>
    <mergeCell ref="Y50:Y52"/>
    <mergeCell ref="Y54:Y59"/>
    <mergeCell ref="Y60:Y61"/>
    <mergeCell ref="Y62:Y65"/>
    <mergeCell ref="Y66:Y68"/>
    <mergeCell ref="Y69:Y72"/>
    <mergeCell ref="Y73:Y74"/>
    <mergeCell ref="Y75:Y79"/>
    <mergeCell ref="Y81:Y84"/>
    <mergeCell ref="Y85:Y86"/>
    <mergeCell ref="Y87:Y91"/>
    <mergeCell ref="Y92:Y94"/>
    <mergeCell ref="Y95:Y98"/>
    <mergeCell ref="X169:X170"/>
    <mergeCell ref="X172:X175"/>
    <mergeCell ref="X177:X181"/>
    <mergeCell ref="X182:X183"/>
    <mergeCell ref="X185:X187"/>
    <mergeCell ref="X188:X190"/>
    <mergeCell ref="X191:X194"/>
    <mergeCell ref="X195:X198"/>
    <mergeCell ref="X199:X201"/>
    <mergeCell ref="X203:X205"/>
    <mergeCell ref="X207:X208"/>
    <mergeCell ref="X218:X220"/>
    <mergeCell ref="X221:X222"/>
    <mergeCell ref="X225:X226"/>
    <mergeCell ref="X233:X236"/>
    <mergeCell ref="X242:X243"/>
    <mergeCell ref="X244:X245"/>
    <mergeCell ref="X101:X105"/>
    <mergeCell ref="X106:X109"/>
    <mergeCell ref="X110:X111"/>
    <mergeCell ref="X113:X116"/>
    <mergeCell ref="X117:X119"/>
    <mergeCell ref="X120:X122"/>
    <mergeCell ref="X123:X127"/>
    <mergeCell ref="X128:X129"/>
    <mergeCell ref="X130:X132"/>
    <mergeCell ref="X134:X136"/>
    <mergeCell ref="X138:X139"/>
    <mergeCell ref="X141:X144"/>
    <mergeCell ref="X146:X149"/>
    <mergeCell ref="X150:X151"/>
    <mergeCell ref="X157:X159"/>
    <mergeCell ref="X161:X165"/>
    <mergeCell ref="X166:X168"/>
    <mergeCell ref="W242:W243"/>
    <mergeCell ref="W244:W245"/>
    <mergeCell ref="W247:W249"/>
    <mergeCell ref="W251:W252"/>
    <mergeCell ref="W253:W254"/>
    <mergeCell ref="W256:W257"/>
    <mergeCell ref="W258:W259"/>
    <mergeCell ref="X3:X5"/>
    <mergeCell ref="X6:X8"/>
    <mergeCell ref="X10:X12"/>
    <mergeCell ref="X13:X14"/>
    <mergeCell ref="X15:X19"/>
    <mergeCell ref="X20:X21"/>
    <mergeCell ref="X22:X25"/>
    <mergeCell ref="X26:X30"/>
    <mergeCell ref="X31:X33"/>
    <mergeCell ref="X34:X38"/>
    <mergeCell ref="X39:X42"/>
    <mergeCell ref="X43:X45"/>
    <mergeCell ref="X46:X49"/>
    <mergeCell ref="X50:X52"/>
    <mergeCell ref="X54:X59"/>
    <mergeCell ref="X60:X61"/>
    <mergeCell ref="X62:X65"/>
    <mergeCell ref="X66:X68"/>
    <mergeCell ref="X69:X72"/>
    <mergeCell ref="X73:X74"/>
    <mergeCell ref="X75:X79"/>
    <mergeCell ref="X81:X84"/>
    <mergeCell ref="X85:X86"/>
    <mergeCell ref="X87:X91"/>
    <mergeCell ref="X92:X94"/>
    <mergeCell ref="W172:W175"/>
    <mergeCell ref="W177:W181"/>
    <mergeCell ref="W182:W183"/>
    <mergeCell ref="W185:W187"/>
    <mergeCell ref="W188:W190"/>
    <mergeCell ref="W191:W194"/>
    <mergeCell ref="W195:W198"/>
    <mergeCell ref="W199:W201"/>
    <mergeCell ref="W203:W205"/>
    <mergeCell ref="W207:W208"/>
    <mergeCell ref="W209:W210"/>
    <mergeCell ref="W211:W212"/>
    <mergeCell ref="W218:W220"/>
    <mergeCell ref="W221:W222"/>
    <mergeCell ref="W225:W226"/>
    <mergeCell ref="W228:W232"/>
    <mergeCell ref="W233:W236"/>
    <mergeCell ref="W106:W109"/>
    <mergeCell ref="W110:W111"/>
    <mergeCell ref="W113:W116"/>
    <mergeCell ref="W117:W119"/>
    <mergeCell ref="W120:W122"/>
    <mergeCell ref="W123:W127"/>
    <mergeCell ref="W128:W129"/>
    <mergeCell ref="W130:W132"/>
    <mergeCell ref="W134:W136"/>
    <mergeCell ref="W138:W139"/>
    <mergeCell ref="W141:W144"/>
    <mergeCell ref="W146:W149"/>
    <mergeCell ref="W150:W151"/>
    <mergeCell ref="W157:W159"/>
    <mergeCell ref="W161:W165"/>
    <mergeCell ref="W166:W168"/>
    <mergeCell ref="W169:W170"/>
    <mergeCell ref="V247:V249"/>
    <mergeCell ref="V251:V252"/>
    <mergeCell ref="V253:V254"/>
    <mergeCell ref="V256:V257"/>
    <mergeCell ref="V258:V259"/>
    <mergeCell ref="W3:W5"/>
    <mergeCell ref="W6:W8"/>
    <mergeCell ref="W10:W12"/>
    <mergeCell ref="W13:W14"/>
    <mergeCell ref="W15:W19"/>
    <mergeCell ref="W20:W21"/>
    <mergeCell ref="W22:W25"/>
    <mergeCell ref="W26:W30"/>
    <mergeCell ref="W31:W33"/>
    <mergeCell ref="W34:W38"/>
    <mergeCell ref="W39:W42"/>
    <mergeCell ref="W43:W45"/>
    <mergeCell ref="W46:W49"/>
    <mergeCell ref="W50:W52"/>
    <mergeCell ref="W54:W59"/>
    <mergeCell ref="W60:W61"/>
    <mergeCell ref="W62:W65"/>
    <mergeCell ref="W66:W68"/>
    <mergeCell ref="W69:W72"/>
    <mergeCell ref="W73:W74"/>
    <mergeCell ref="W75:W79"/>
    <mergeCell ref="W81:W84"/>
    <mergeCell ref="W85:W86"/>
    <mergeCell ref="W87:W91"/>
    <mergeCell ref="W92:W94"/>
    <mergeCell ref="W95:W98"/>
    <mergeCell ref="W101:W105"/>
    <mergeCell ref="V182:V183"/>
    <mergeCell ref="V185:V187"/>
    <mergeCell ref="V188:V190"/>
    <mergeCell ref="V191:V194"/>
    <mergeCell ref="V195:V198"/>
    <mergeCell ref="V199:V201"/>
    <mergeCell ref="V203:V205"/>
    <mergeCell ref="V207:V208"/>
    <mergeCell ref="V209:V210"/>
    <mergeCell ref="V211:V212"/>
    <mergeCell ref="V218:V220"/>
    <mergeCell ref="V221:V222"/>
    <mergeCell ref="V225:V226"/>
    <mergeCell ref="V228:V232"/>
    <mergeCell ref="V233:V236"/>
    <mergeCell ref="V242:V243"/>
    <mergeCell ref="V244:V245"/>
    <mergeCell ref="V113:V116"/>
    <mergeCell ref="V117:V119"/>
    <mergeCell ref="V120:V122"/>
    <mergeCell ref="V123:V127"/>
    <mergeCell ref="V128:V129"/>
    <mergeCell ref="V130:V132"/>
    <mergeCell ref="V134:V136"/>
    <mergeCell ref="V138:V139"/>
    <mergeCell ref="V141:V144"/>
    <mergeCell ref="V146:V149"/>
    <mergeCell ref="V150:V151"/>
    <mergeCell ref="V157:V159"/>
    <mergeCell ref="V161:V165"/>
    <mergeCell ref="V166:V168"/>
    <mergeCell ref="V169:V170"/>
    <mergeCell ref="V172:V175"/>
    <mergeCell ref="V177:V181"/>
    <mergeCell ref="U251:U252"/>
    <mergeCell ref="U256:U257"/>
    <mergeCell ref="U258:U259"/>
    <mergeCell ref="V3:V5"/>
    <mergeCell ref="V6:V8"/>
    <mergeCell ref="V10:V12"/>
    <mergeCell ref="V13:V14"/>
    <mergeCell ref="V15:V19"/>
    <mergeCell ref="V20:V21"/>
    <mergeCell ref="V22:V25"/>
    <mergeCell ref="V26:V30"/>
    <mergeCell ref="V31:V33"/>
    <mergeCell ref="V34:V38"/>
    <mergeCell ref="V39:V42"/>
    <mergeCell ref="V43:V45"/>
    <mergeCell ref="V46:V49"/>
    <mergeCell ref="V50:V52"/>
    <mergeCell ref="V54:V59"/>
    <mergeCell ref="V60:V61"/>
    <mergeCell ref="V62:V65"/>
    <mergeCell ref="V66:V68"/>
    <mergeCell ref="V69:V72"/>
    <mergeCell ref="V73:V74"/>
    <mergeCell ref="V75:V79"/>
    <mergeCell ref="V81:V84"/>
    <mergeCell ref="V85:V86"/>
    <mergeCell ref="V87:V91"/>
    <mergeCell ref="V92:V94"/>
    <mergeCell ref="V95:V98"/>
    <mergeCell ref="V101:V105"/>
    <mergeCell ref="V106:V109"/>
    <mergeCell ref="V110:V111"/>
    <mergeCell ref="U177:U181"/>
    <mergeCell ref="U182:U183"/>
    <mergeCell ref="U185:U187"/>
    <mergeCell ref="U188:U190"/>
    <mergeCell ref="U191:U194"/>
    <mergeCell ref="U195:U198"/>
    <mergeCell ref="U199:U201"/>
    <mergeCell ref="U203:U205"/>
    <mergeCell ref="U207:U208"/>
    <mergeCell ref="U209:U213"/>
    <mergeCell ref="U218:U220"/>
    <mergeCell ref="U221:U222"/>
    <mergeCell ref="U228:U232"/>
    <mergeCell ref="U233:U236"/>
    <mergeCell ref="U242:U243"/>
    <mergeCell ref="U244:U245"/>
    <mergeCell ref="U247:U249"/>
    <mergeCell ref="U110:U111"/>
    <mergeCell ref="U113:U116"/>
    <mergeCell ref="U117:U119"/>
    <mergeCell ref="U120:U122"/>
    <mergeCell ref="U123:U127"/>
    <mergeCell ref="U128:U129"/>
    <mergeCell ref="U130:U132"/>
    <mergeCell ref="U134:U136"/>
    <mergeCell ref="U138:U139"/>
    <mergeCell ref="U141:U144"/>
    <mergeCell ref="U146:U149"/>
    <mergeCell ref="U150:U151"/>
    <mergeCell ref="U157:U159"/>
    <mergeCell ref="U161:U165"/>
    <mergeCell ref="U166:U168"/>
    <mergeCell ref="U169:U170"/>
    <mergeCell ref="U172:U175"/>
    <mergeCell ref="T251:T252"/>
    <mergeCell ref="T256:T257"/>
    <mergeCell ref="T258:T259"/>
    <mergeCell ref="U1:U2"/>
    <mergeCell ref="U3:U5"/>
    <mergeCell ref="U6:U8"/>
    <mergeCell ref="U10:U12"/>
    <mergeCell ref="U13:U14"/>
    <mergeCell ref="U15:U19"/>
    <mergeCell ref="U20:U21"/>
    <mergeCell ref="U22:U25"/>
    <mergeCell ref="U26:U30"/>
    <mergeCell ref="U31:U33"/>
    <mergeCell ref="U34:U38"/>
    <mergeCell ref="U39:U42"/>
    <mergeCell ref="U43:U45"/>
    <mergeCell ref="U46:U49"/>
    <mergeCell ref="U50:U52"/>
    <mergeCell ref="U54:U59"/>
    <mergeCell ref="U60:U61"/>
    <mergeCell ref="U62:U65"/>
    <mergeCell ref="U66:U68"/>
    <mergeCell ref="U69:U72"/>
    <mergeCell ref="U73:U74"/>
    <mergeCell ref="U75:U79"/>
    <mergeCell ref="U81:U84"/>
    <mergeCell ref="U85:U86"/>
    <mergeCell ref="U87:U91"/>
    <mergeCell ref="U92:U94"/>
    <mergeCell ref="U95:U98"/>
    <mergeCell ref="U101:U105"/>
    <mergeCell ref="U106:U109"/>
    <mergeCell ref="T177:T181"/>
    <mergeCell ref="T182:T183"/>
    <mergeCell ref="T185:T187"/>
    <mergeCell ref="T188:T190"/>
    <mergeCell ref="T191:T194"/>
    <mergeCell ref="T195:T198"/>
    <mergeCell ref="T199:T201"/>
    <mergeCell ref="T203:T205"/>
    <mergeCell ref="T207:T208"/>
    <mergeCell ref="T209:T213"/>
    <mergeCell ref="T218:T220"/>
    <mergeCell ref="T221:T222"/>
    <mergeCell ref="T228:T232"/>
    <mergeCell ref="T233:T236"/>
    <mergeCell ref="T242:T243"/>
    <mergeCell ref="T244:T245"/>
    <mergeCell ref="T247:T249"/>
    <mergeCell ref="T110:T111"/>
    <mergeCell ref="T113:T116"/>
    <mergeCell ref="T117:T119"/>
    <mergeCell ref="T120:T122"/>
    <mergeCell ref="T123:T127"/>
    <mergeCell ref="T128:T129"/>
    <mergeCell ref="T130:T132"/>
    <mergeCell ref="T134:T136"/>
    <mergeCell ref="T138:T139"/>
    <mergeCell ref="T141:T144"/>
    <mergeCell ref="T146:T149"/>
    <mergeCell ref="T150:T151"/>
    <mergeCell ref="T157:T159"/>
    <mergeCell ref="T161:T165"/>
    <mergeCell ref="T166:T168"/>
    <mergeCell ref="T169:T170"/>
    <mergeCell ref="T172:T175"/>
    <mergeCell ref="S247:S249"/>
    <mergeCell ref="S251:S252"/>
    <mergeCell ref="S256:S257"/>
    <mergeCell ref="S258:S259"/>
    <mergeCell ref="T3:T5"/>
    <mergeCell ref="T6:T8"/>
    <mergeCell ref="T10:T12"/>
    <mergeCell ref="T13:T14"/>
    <mergeCell ref="T15:T19"/>
    <mergeCell ref="T20:T21"/>
    <mergeCell ref="T22:T25"/>
    <mergeCell ref="T26:T30"/>
    <mergeCell ref="T31:T33"/>
    <mergeCell ref="T34:T38"/>
    <mergeCell ref="T39:T42"/>
    <mergeCell ref="T43:T45"/>
    <mergeCell ref="T46:T49"/>
    <mergeCell ref="T50:T52"/>
    <mergeCell ref="T54:T59"/>
    <mergeCell ref="T60:T61"/>
    <mergeCell ref="T62:T65"/>
    <mergeCell ref="T66:T68"/>
    <mergeCell ref="T69:T72"/>
    <mergeCell ref="T73:T74"/>
    <mergeCell ref="T75:T79"/>
    <mergeCell ref="T81:T84"/>
    <mergeCell ref="T85:T86"/>
    <mergeCell ref="T87:T91"/>
    <mergeCell ref="T92:T94"/>
    <mergeCell ref="T95:T98"/>
    <mergeCell ref="T101:T105"/>
    <mergeCell ref="T106:T109"/>
    <mergeCell ref="S172:S175"/>
    <mergeCell ref="S177:S181"/>
    <mergeCell ref="S182:S183"/>
    <mergeCell ref="S185:S187"/>
    <mergeCell ref="S188:S190"/>
    <mergeCell ref="S191:S194"/>
    <mergeCell ref="S195:S198"/>
    <mergeCell ref="S199:S201"/>
    <mergeCell ref="S203:S205"/>
    <mergeCell ref="S207:S208"/>
    <mergeCell ref="S209:S213"/>
    <mergeCell ref="S218:S220"/>
    <mergeCell ref="S221:S222"/>
    <mergeCell ref="S228:S232"/>
    <mergeCell ref="S233:S236"/>
    <mergeCell ref="S242:S243"/>
    <mergeCell ref="S244:S245"/>
    <mergeCell ref="S106:S109"/>
    <mergeCell ref="S110:S111"/>
    <mergeCell ref="S113:S116"/>
    <mergeCell ref="S117:S119"/>
    <mergeCell ref="S120:S122"/>
    <mergeCell ref="S123:S127"/>
    <mergeCell ref="S128:S129"/>
    <mergeCell ref="S130:S132"/>
    <mergeCell ref="S134:S136"/>
    <mergeCell ref="S138:S139"/>
    <mergeCell ref="S141:S144"/>
    <mergeCell ref="S146:S149"/>
    <mergeCell ref="S150:S151"/>
    <mergeCell ref="S157:S159"/>
    <mergeCell ref="S161:S165"/>
    <mergeCell ref="S166:S168"/>
    <mergeCell ref="S169:S170"/>
    <mergeCell ref="R244:R245"/>
    <mergeCell ref="R247:R249"/>
    <mergeCell ref="R251:R252"/>
    <mergeCell ref="R256:R257"/>
    <mergeCell ref="R258:R259"/>
    <mergeCell ref="S3:S5"/>
    <mergeCell ref="S6:S8"/>
    <mergeCell ref="S10:S12"/>
    <mergeCell ref="S13:S14"/>
    <mergeCell ref="S15:S19"/>
    <mergeCell ref="S20:S21"/>
    <mergeCell ref="S22:S25"/>
    <mergeCell ref="S26:S30"/>
    <mergeCell ref="S31:S33"/>
    <mergeCell ref="S34:S38"/>
    <mergeCell ref="S39:S42"/>
    <mergeCell ref="S43:S45"/>
    <mergeCell ref="S46:S49"/>
    <mergeCell ref="S50:S52"/>
    <mergeCell ref="S54:S59"/>
    <mergeCell ref="S60:S61"/>
    <mergeCell ref="S62:S65"/>
    <mergeCell ref="S66:S68"/>
    <mergeCell ref="S69:S72"/>
    <mergeCell ref="S73:S74"/>
    <mergeCell ref="S75:S79"/>
    <mergeCell ref="S81:S84"/>
    <mergeCell ref="S85:S86"/>
    <mergeCell ref="S87:S91"/>
    <mergeCell ref="S92:S94"/>
    <mergeCell ref="S95:S98"/>
    <mergeCell ref="S101:S105"/>
    <mergeCell ref="R169:R170"/>
    <mergeCell ref="R172:R175"/>
    <mergeCell ref="R177:R181"/>
    <mergeCell ref="R182:R183"/>
    <mergeCell ref="R185:R187"/>
    <mergeCell ref="R188:R190"/>
    <mergeCell ref="R191:R194"/>
    <mergeCell ref="R195:R198"/>
    <mergeCell ref="R199:R201"/>
    <mergeCell ref="R203:R205"/>
    <mergeCell ref="R207:R208"/>
    <mergeCell ref="R209:R213"/>
    <mergeCell ref="R218:R220"/>
    <mergeCell ref="R221:R222"/>
    <mergeCell ref="R228:R232"/>
    <mergeCell ref="R233:R236"/>
    <mergeCell ref="R242:R243"/>
    <mergeCell ref="R101:R105"/>
    <mergeCell ref="R106:R109"/>
    <mergeCell ref="R110:R111"/>
    <mergeCell ref="R113:R116"/>
    <mergeCell ref="R117:R119"/>
    <mergeCell ref="R120:R122"/>
    <mergeCell ref="R123:R127"/>
    <mergeCell ref="R128:R129"/>
    <mergeCell ref="R130:R132"/>
    <mergeCell ref="R134:R136"/>
    <mergeCell ref="R138:R139"/>
    <mergeCell ref="R141:R144"/>
    <mergeCell ref="R146:R149"/>
    <mergeCell ref="R150:R151"/>
    <mergeCell ref="R157:R159"/>
    <mergeCell ref="R161:R165"/>
    <mergeCell ref="R166:R168"/>
    <mergeCell ref="Q242:Q243"/>
    <mergeCell ref="Q244:Q245"/>
    <mergeCell ref="Q247:Q249"/>
    <mergeCell ref="Q251:Q252"/>
    <mergeCell ref="Q256:Q257"/>
    <mergeCell ref="Q258:Q259"/>
    <mergeCell ref="R3:R5"/>
    <mergeCell ref="R6:R8"/>
    <mergeCell ref="R10:R12"/>
    <mergeCell ref="R13:R14"/>
    <mergeCell ref="R15:R19"/>
    <mergeCell ref="R20:R21"/>
    <mergeCell ref="R22:R25"/>
    <mergeCell ref="R26:R30"/>
    <mergeCell ref="R31:R33"/>
    <mergeCell ref="R34:R38"/>
    <mergeCell ref="R39:R42"/>
    <mergeCell ref="R43:R45"/>
    <mergeCell ref="R46:R49"/>
    <mergeCell ref="R50:R52"/>
    <mergeCell ref="R54:R59"/>
    <mergeCell ref="R60:R61"/>
    <mergeCell ref="R62:R65"/>
    <mergeCell ref="R66:R68"/>
    <mergeCell ref="R69:R72"/>
    <mergeCell ref="R73:R74"/>
    <mergeCell ref="R75:R79"/>
    <mergeCell ref="R81:R84"/>
    <mergeCell ref="R85:R86"/>
    <mergeCell ref="R87:R91"/>
    <mergeCell ref="R92:R94"/>
    <mergeCell ref="R95:R98"/>
    <mergeCell ref="Q166:Q168"/>
    <mergeCell ref="Q169:Q170"/>
    <mergeCell ref="Q172:Q175"/>
    <mergeCell ref="Q177:Q181"/>
    <mergeCell ref="Q182:Q183"/>
    <mergeCell ref="Q185:Q187"/>
    <mergeCell ref="Q188:Q190"/>
    <mergeCell ref="Q191:Q194"/>
    <mergeCell ref="Q195:Q198"/>
    <mergeCell ref="Q199:Q201"/>
    <mergeCell ref="Q203:Q205"/>
    <mergeCell ref="Q207:Q208"/>
    <mergeCell ref="Q209:Q213"/>
    <mergeCell ref="Q218:Q220"/>
    <mergeCell ref="Q221:Q222"/>
    <mergeCell ref="Q228:Q232"/>
    <mergeCell ref="Q233:Q236"/>
    <mergeCell ref="Q95:Q98"/>
    <mergeCell ref="Q101:Q105"/>
    <mergeCell ref="Q106:Q109"/>
    <mergeCell ref="Q110:Q111"/>
    <mergeCell ref="Q113:Q116"/>
    <mergeCell ref="Q117:Q119"/>
    <mergeCell ref="Q120:Q122"/>
    <mergeCell ref="Q123:Q127"/>
    <mergeCell ref="Q128:Q129"/>
    <mergeCell ref="Q130:Q132"/>
    <mergeCell ref="Q134:Q136"/>
    <mergeCell ref="Q138:Q139"/>
    <mergeCell ref="Q141:Q144"/>
    <mergeCell ref="Q146:Q149"/>
    <mergeCell ref="Q150:Q151"/>
    <mergeCell ref="Q157:Q159"/>
    <mergeCell ref="Q161:Q165"/>
    <mergeCell ref="P233:P236"/>
    <mergeCell ref="P242:P243"/>
    <mergeCell ref="P244:P245"/>
    <mergeCell ref="P251:P252"/>
    <mergeCell ref="P253:P254"/>
    <mergeCell ref="P256:P257"/>
    <mergeCell ref="P258:P259"/>
    <mergeCell ref="Q3:Q5"/>
    <mergeCell ref="Q6:Q8"/>
    <mergeCell ref="Q10:Q12"/>
    <mergeCell ref="Q13:Q14"/>
    <mergeCell ref="Q15:Q19"/>
    <mergeCell ref="Q20:Q21"/>
    <mergeCell ref="Q22:Q25"/>
    <mergeCell ref="Q26:Q30"/>
    <mergeCell ref="Q31:Q33"/>
    <mergeCell ref="Q34:Q38"/>
    <mergeCell ref="Q39:Q42"/>
    <mergeCell ref="Q43:Q45"/>
    <mergeCell ref="Q46:Q49"/>
    <mergeCell ref="Q50:Q52"/>
    <mergeCell ref="Q54:Q59"/>
    <mergeCell ref="Q60:Q61"/>
    <mergeCell ref="Q62:Q65"/>
    <mergeCell ref="Q66:Q68"/>
    <mergeCell ref="Q69:Q72"/>
    <mergeCell ref="Q73:Q74"/>
    <mergeCell ref="Q75:Q79"/>
    <mergeCell ref="Q81:Q84"/>
    <mergeCell ref="Q85:Q86"/>
    <mergeCell ref="Q87:Q91"/>
    <mergeCell ref="Q92:Q94"/>
    <mergeCell ref="P169:P170"/>
    <mergeCell ref="P172:P175"/>
    <mergeCell ref="P177:P181"/>
    <mergeCell ref="P182:P183"/>
    <mergeCell ref="P185:P187"/>
    <mergeCell ref="P188:P190"/>
    <mergeCell ref="P191:P194"/>
    <mergeCell ref="P195:P198"/>
    <mergeCell ref="P199:P201"/>
    <mergeCell ref="P203:P205"/>
    <mergeCell ref="P207:P208"/>
    <mergeCell ref="P209:P210"/>
    <mergeCell ref="P212:P213"/>
    <mergeCell ref="P218:P220"/>
    <mergeCell ref="P221:P222"/>
    <mergeCell ref="P225:P226"/>
    <mergeCell ref="P228:P232"/>
    <mergeCell ref="P106:P109"/>
    <mergeCell ref="P110:P111"/>
    <mergeCell ref="P113:P116"/>
    <mergeCell ref="P117:P118"/>
    <mergeCell ref="P120:P121"/>
    <mergeCell ref="P123:P127"/>
    <mergeCell ref="P128:P129"/>
    <mergeCell ref="P130:P132"/>
    <mergeCell ref="P134:P136"/>
    <mergeCell ref="P138:P139"/>
    <mergeCell ref="P141:P142"/>
    <mergeCell ref="P143:P144"/>
    <mergeCell ref="P146:P149"/>
    <mergeCell ref="P150:P151"/>
    <mergeCell ref="P157:P159"/>
    <mergeCell ref="P161:P165"/>
    <mergeCell ref="P166:P168"/>
    <mergeCell ref="O242:O243"/>
    <mergeCell ref="O244:O245"/>
    <mergeCell ref="O251:O252"/>
    <mergeCell ref="O253:O254"/>
    <mergeCell ref="O256:O257"/>
    <mergeCell ref="O258:O259"/>
    <mergeCell ref="P1:P2"/>
    <mergeCell ref="P3:P5"/>
    <mergeCell ref="P6:P8"/>
    <mergeCell ref="P10:P12"/>
    <mergeCell ref="P13:P14"/>
    <mergeCell ref="P15:P19"/>
    <mergeCell ref="P20:P21"/>
    <mergeCell ref="P26:P30"/>
    <mergeCell ref="P31:P33"/>
    <mergeCell ref="P34:P38"/>
    <mergeCell ref="P39:P42"/>
    <mergeCell ref="P43:P45"/>
    <mergeCell ref="P46:P49"/>
    <mergeCell ref="P50:P52"/>
    <mergeCell ref="P54:P59"/>
    <mergeCell ref="P60:P61"/>
    <mergeCell ref="P62:P65"/>
    <mergeCell ref="P66:P68"/>
    <mergeCell ref="P69:P72"/>
    <mergeCell ref="P73:P74"/>
    <mergeCell ref="P75:P79"/>
    <mergeCell ref="P85:P86"/>
    <mergeCell ref="P87:P91"/>
    <mergeCell ref="P92:P94"/>
    <mergeCell ref="P95:P98"/>
    <mergeCell ref="P101:P105"/>
    <mergeCell ref="O166:O168"/>
    <mergeCell ref="O169:O170"/>
    <mergeCell ref="O172:O175"/>
    <mergeCell ref="O177:O181"/>
    <mergeCell ref="O182:O183"/>
    <mergeCell ref="O185:O187"/>
    <mergeCell ref="O188:O190"/>
    <mergeCell ref="O191:O194"/>
    <mergeCell ref="O195:O198"/>
    <mergeCell ref="O199:O201"/>
    <mergeCell ref="O203:O205"/>
    <mergeCell ref="O207:O208"/>
    <mergeCell ref="O218:O220"/>
    <mergeCell ref="O221:O222"/>
    <mergeCell ref="O225:O226"/>
    <mergeCell ref="O228:O232"/>
    <mergeCell ref="O233:O236"/>
    <mergeCell ref="O101:O105"/>
    <mergeCell ref="O106:O109"/>
    <mergeCell ref="O110:O111"/>
    <mergeCell ref="O113:O116"/>
    <mergeCell ref="O117:O118"/>
    <mergeCell ref="O120:O121"/>
    <mergeCell ref="O123:O127"/>
    <mergeCell ref="O128:O129"/>
    <mergeCell ref="O130:O132"/>
    <mergeCell ref="O134:O136"/>
    <mergeCell ref="O138:O139"/>
    <mergeCell ref="O141:O142"/>
    <mergeCell ref="O143:O144"/>
    <mergeCell ref="O146:O149"/>
    <mergeCell ref="O150:O151"/>
    <mergeCell ref="O157:O159"/>
    <mergeCell ref="O161:O165"/>
    <mergeCell ref="N228:N232"/>
    <mergeCell ref="N233:N236"/>
    <mergeCell ref="N242:N243"/>
    <mergeCell ref="N244:N245"/>
    <mergeCell ref="N251:N252"/>
    <mergeCell ref="N253:N254"/>
    <mergeCell ref="N256:N257"/>
    <mergeCell ref="N258:N259"/>
    <mergeCell ref="O3:O5"/>
    <mergeCell ref="O6:O8"/>
    <mergeCell ref="O10:O12"/>
    <mergeCell ref="O13:O14"/>
    <mergeCell ref="O15:O19"/>
    <mergeCell ref="O20:O21"/>
    <mergeCell ref="O26:O30"/>
    <mergeCell ref="O31:O33"/>
    <mergeCell ref="O34:O38"/>
    <mergeCell ref="O39:O42"/>
    <mergeCell ref="O43:O45"/>
    <mergeCell ref="O46:O49"/>
    <mergeCell ref="O50:O52"/>
    <mergeCell ref="O54:O59"/>
    <mergeCell ref="O60:O61"/>
    <mergeCell ref="O62:O65"/>
    <mergeCell ref="O66:O68"/>
    <mergeCell ref="O69:O72"/>
    <mergeCell ref="O73:O74"/>
    <mergeCell ref="O75:O79"/>
    <mergeCell ref="O85:O86"/>
    <mergeCell ref="O87:O91"/>
    <mergeCell ref="O92:O94"/>
    <mergeCell ref="O95:O98"/>
    <mergeCell ref="N157:N159"/>
    <mergeCell ref="N161:N165"/>
    <mergeCell ref="N166:N168"/>
    <mergeCell ref="N169:N170"/>
    <mergeCell ref="N172:N175"/>
    <mergeCell ref="N177:N181"/>
    <mergeCell ref="N182:N183"/>
    <mergeCell ref="N185:N187"/>
    <mergeCell ref="N188:N190"/>
    <mergeCell ref="N191:N194"/>
    <mergeCell ref="N195:N198"/>
    <mergeCell ref="N199:N201"/>
    <mergeCell ref="N203:N205"/>
    <mergeCell ref="N207:N208"/>
    <mergeCell ref="N218:N220"/>
    <mergeCell ref="N221:N222"/>
    <mergeCell ref="N225:N226"/>
    <mergeCell ref="N92:N94"/>
    <mergeCell ref="N95:N98"/>
    <mergeCell ref="N101:N105"/>
    <mergeCell ref="N106:N109"/>
    <mergeCell ref="N110:N111"/>
    <mergeCell ref="N113:N116"/>
    <mergeCell ref="N117:N118"/>
    <mergeCell ref="N120:N121"/>
    <mergeCell ref="N123:N127"/>
    <mergeCell ref="N128:N129"/>
    <mergeCell ref="N130:N132"/>
    <mergeCell ref="N134:N136"/>
    <mergeCell ref="N138:N139"/>
    <mergeCell ref="N141:N142"/>
    <mergeCell ref="N143:N144"/>
    <mergeCell ref="N146:N149"/>
    <mergeCell ref="N150:N151"/>
    <mergeCell ref="M221:M222"/>
    <mergeCell ref="M225:M226"/>
    <mergeCell ref="M228:M232"/>
    <mergeCell ref="M233:M236"/>
    <mergeCell ref="M242:M243"/>
    <mergeCell ref="M244:M245"/>
    <mergeCell ref="M251:M252"/>
    <mergeCell ref="M253:M254"/>
    <mergeCell ref="M256:M257"/>
    <mergeCell ref="M258:M259"/>
    <mergeCell ref="N3:N5"/>
    <mergeCell ref="N6:N8"/>
    <mergeCell ref="N10:N12"/>
    <mergeCell ref="N13:N14"/>
    <mergeCell ref="N15:N19"/>
    <mergeCell ref="N20:N21"/>
    <mergeCell ref="N26:N30"/>
    <mergeCell ref="N31:N33"/>
    <mergeCell ref="N34:N38"/>
    <mergeCell ref="N39:N42"/>
    <mergeCell ref="N43:N45"/>
    <mergeCell ref="N46:N49"/>
    <mergeCell ref="N50:N52"/>
    <mergeCell ref="N54:N59"/>
    <mergeCell ref="N60:N61"/>
    <mergeCell ref="N62:N65"/>
    <mergeCell ref="N66:N68"/>
    <mergeCell ref="N69:N72"/>
    <mergeCell ref="N73:N74"/>
    <mergeCell ref="N75:N79"/>
    <mergeCell ref="N85:N86"/>
    <mergeCell ref="N87:N91"/>
    <mergeCell ref="M146:M149"/>
    <mergeCell ref="M150:M151"/>
    <mergeCell ref="M157:M159"/>
    <mergeCell ref="M161:M165"/>
    <mergeCell ref="M166:M168"/>
    <mergeCell ref="M169:M170"/>
    <mergeCell ref="M172:M175"/>
    <mergeCell ref="M177:M181"/>
    <mergeCell ref="M182:M183"/>
    <mergeCell ref="M185:M187"/>
    <mergeCell ref="M188:M190"/>
    <mergeCell ref="M191:M194"/>
    <mergeCell ref="M195:M198"/>
    <mergeCell ref="M199:M201"/>
    <mergeCell ref="M203:M205"/>
    <mergeCell ref="M207:M208"/>
    <mergeCell ref="M218:M220"/>
    <mergeCell ref="M85:M86"/>
    <mergeCell ref="M87:M91"/>
    <mergeCell ref="M92:M94"/>
    <mergeCell ref="M95:M98"/>
    <mergeCell ref="M101:M105"/>
    <mergeCell ref="M106:M109"/>
    <mergeCell ref="M110:M111"/>
    <mergeCell ref="M113:M116"/>
    <mergeCell ref="M117:M118"/>
    <mergeCell ref="M120:M121"/>
    <mergeCell ref="M123:M127"/>
    <mergeCell ref="M128:M129"/>
    <mergeCell ref="M130:M132"/>
    <mergeCell ref="M134:M136"/>
    <mergeCell ref="M138:M139"/>
    <mergeCell ref="M141:M142"/>
    <mergeCell ref="M143:M144"/>
    <mergeCell ref="L207:L208"/>
    <mergeCell ref="L218:L220"/>
    <mergeCell ref="L221:L222"/>
    <mergeCell ref="L225:L226"/>
    <mergeCell ref="L228:L232"/>
    <mergeCell ref="L233:L236"/>
    <mergeCell ref="L242:L243"/>
    <mergeCell ref="L244:L245"/>
    <mergeCell ref="L251:L252"/>
    <mergeCell ref="L253:L254"/>
    <mergeCell ref="L256:L257"/>
    <mergeCell ref="L258:L259"/>
    <mergeCell ref="M3:M5"/>
    <mergeCell ref="M6:M8"/>
    <mergeCell ref="M10:M12"/>
    <mergeCell ref="M13:M14"/>
    <mergeCell ref="M15:M19"/>
    <mergeCell ref="M20:M21"/>
    <mergeCell ref="M26:M30"/>
    <mergeCell ref="M31:M33"/>
    <mergeCell ref="M34:M38"/>
    <mergeCell ref="M39:M42"/>
    <mergeCell ref="M43:M45"/>
    <mergeCell ref="M46:M49"/>
    <mergeCell ref="M50:M52"/>
    <mergeCell ref="M54:M59"/>
    <mergeCell ref="M60:M61"/>
    <mergeCell ref="M62:M65"/>
    <mergeCell ref="M66:M68"/>
    <mergeCell ref="M69:M72"/>
    <mergeCell ref="M73:M74"/>
    <mergeCell ref="M75:M79"/>
    <mergeCell ref="L141:L142"/>
    <mergeCell ref="L143:L144"/>
    <mergeCell ref="L146:L149"/>
    <mergeCell ref="L150:L151"/>
    <mergeCell ref="L157:L159"/>
    <mergeCell ref="L161:L165"/>
    <mergeCell ref="L166:L168"/>
    <mergeCell ref="L169:L170"/>
    <mergeCell ref="L172:L175"/>
    <mergeCell ref="L177:L181"/>
    <mergeCell ref="L182:L183"/>
    <mergeCell ref="L185:L187"/>
    <mergeCell ref="L188:L190"/>
    <mergeCell ref="L191:L194"/>
    <mergeCell ref="L195:L198"/>
    <mergeCell ref="L199:L201"/>
    <mergeCell ref="L203:L205"/>
    <mergeCell ref="L73:L74"/>
    <mergeCell ref="L75:L79"/>
    <mergeCell ref="L85:L86"/>
    <mergeCell ref="L87:L91"/>
    <mergeCell ref="L92:L94"/>
    <mergeCell ref="L95:L98"/>
    <mergeCell ref="L101:L105"/>
    <mergeCell ref="L106:L109"/>
    <mergeCell ref="L110:L111"/>
    <mergeCell ref="L113:L116"/>
    <mergeCell ref="L117:L118"/>
    <mergeCell ref="L120:L121"/>
    <mergeCell ref="L123:L127"/>
    <mergeCell ref="L128:L129"/>
    <mergeCell ref="L130:L132"/>
    <mergeCell ref="L134:L136"/>
    <mergeCell ref="L138:L139"/>
    <mergeCell ref="K199:K201"/>
    <mergeCell ref="K203:K205"/>
    <mergeCell ref="K207:K208"/>
    <mergeCell ref="K218:K220"/>
    <mergeCell ref="K221:K222"/>
    <mergeCell ref="K225:K226"/>
    <mergeCell ref="K228:K232"/>
    <mergeCell ref="K233:K236"/>
    <mergeCell ref="K242:K243"/>
    <mergeCell ref="K244:K245"/>
    <mergeCell ref="K251:K252"/>
    <mergeCell ref="K253:K254"/>
    <mergeCell ref="K256:K257"/>
    <mergeCell ref="K258:K259"/>
    <mergeCell ref="L3:L5"/>
    <mergeCell ref="L6:L8"/>
    <mergeCell ref="L10:L12"/>
    <mergeCell ref="L13:L14"/>
    <mergeCell ref="L15:L19"/>
    <mergeCell ref="L20:L21"/>
    <mergeCell ref="L26:L30"/>
    <mergeCell ref="L31:L33"/>
    <mergeCell ref="L34:L38"/>
    <mergeCell ref="L39:L42"/>
    <mergeCell ref="L43:L45"/>
    <mergeCell ref="L46:L49"/>
    <mergeCell ref="L50:L52"/>
    <mergeCell ref="L54:L59"/>
    <mergeCell ref="L60:L61"/>
    <mergeCell ref="L62:L65"/>
    <mergeCell ref="L66:L68"/>
    <mergeCell ref="L69:L72"/>
    <mergeCell ref="K134:K136"/>
    <mergeCell ref="K138:K139"/>
    <mergeCell ref="K141:K142"/>
    <mergeCell ref="K143:K144"/>
    <mergeCell ref="K146:K149"/>
    <mergeCell ref="K150:K151"/>
    <mergeCell ref="K157:K159"/>
    <mergeCell ref="K161:K165"/>
    <mergeCell ref="K166:K168"/>
    <mergeCell ref="K169:K170"/>
    <mergeCell ref="K172:K175"/>
    <mergeCell ref="K177:K181"/>
    <mergeCell ref="K182:K183"/>
    <mergeCell ref="K185:K187"/>
    <mergeCell ref="K188:K190"/>
    <mergeCell ref="K191:K194"/>
    <mergeCell ref="K195:K198"/>
    <mergeCell ref="K66:K68"/>
    <mergeCell ref="K69:K72"/>
    <mergeCell ref="K73:K74"/>
    <mergeCell ref="K75:K79"/>
    <mergeCell ref="K85:K86"/>
    <mergeCell ref="K87:K91"/>
    <mergeCell ref="K92:K94"/>
    <mergeCell ref="K95:K98"/>
    <mergeCell ref="K101:K105"/>
    <mergeCell ref="K106:K109"/>
    <mergeCell ref="K110:K111"/>
    <mergeCell ref="K113:K116"/>
    <mergeCell ref="K117:K118"/>
    <mergeCell ref="K120:K121"/>
    <mergeCell ref="K123:K127"/>
    <mergeCell ref="K128:K129"/>
    <mergeCell ref="K130:K132"/>
    <mergeCell ref="J199:J201"/>
    <mergeCell ref="J203:J205"/>
    <mergeCell ref="J207:J208"/>
    <mergeCell ref="J209:J213"/>
    <mergeCell ref="J218:J220"/>
    <mergeCell ref="J221:J222"/>
    <mergeCell ref="J225:J226"/>
    <mergeCell ref="J228:J232"/>
    <mergeCell ref="J233:J236"/>
    <mergeCell ref="J242:J243"/>
    <mergeCell ref="J244:J245"/>
    <mergeCell ref="J247:J249"/>
    <mergeCell ref="J251:J252"/>
    <mergeCell ref="J253:J254"/>
    <mergeCell ref="J256:J257"/>
    <mergeCell ref="J258:J259"/>
    <mergeCell ref="K3:K5"/>
    <mergeCell ref="K6:K8"/>
    <mergeCell ref="K10:K12"/>
    <mergeCell ref="K13:K14"/>
    <mergeCell ref="K15:K19"/>
    <mergeCell ref="K20:K21"/>
    <mergeCell ref="K26:K30"/>
    <mergeCell ref="K31:K33"/>
    <mergeCell ref="K34:K38"/>
    <mergeCell ref="K39:K42"/>
    <mergeCell ref="K43:K45"/>
    <mergeCell ref="K46:K49"/>
    <mergeCell ref="K50:K52"/>
    <mergeCell ref="K54:K59"/>
    <mergeCell ref="K60:K61"/>
    <mergeCell ref="K62:K65"/>
    <mergeCell ref="J130:J132"/>
    <mergeCell ref="J134:J136"/>
    <mergeCell ref="J138:J139"/>
    <mergeCell ref="J141:J144"/>
    <mergeCell ref="J146:J149"/>
    <mergeCell ref="J150:J151"/>
    <mergeCell ref="J157:J159"/>
    <mergeCell ref="J161:J165"/>
    <mergeCell ref="J166:J168"/>
    <mergeCell ref="J169:J170"/>
    <mergeCell ref="J172:J175"/>
    <mergeCell ref="J177:J181"/>
    <mergeCell ref="J182:J183"/>
    <mergeCell ref="J185:J187"/>
    <mergeCell ref="J188:J190"/>
    <mergeCell ref="J191:J194"/>
    <mergeCell ref="J195:J198"/>
    <mergeCell ref="J66:J68"/>
    <mergeCell ref="J69:J72"/>
    <mergeCell ref="J73:J74"/>
    <mergeCell ref="J75:J79"/>
    <mergeCell ref="J81:J84"/>
    <mergeCell ref="J85:J86"/>
    <mergeCell ref="J87:J91"/>
    <mergeCell ref="J92:J94"/>
    <mergeCell ref="J95:J98"/>
    <mergeCell ref="J101:J105"/>
    <mergeCell ref="J106:J109"/>
    <mergeCell ref="J110:J111"/>
    <mergeCell ref="J113:J116"/>
    <mergeCell ref="J117:J119"/>
    <mergeCell ref="J120:J122"/>
    <mergeCell ref="J123:J127"/>
    <mergeCell ref="J128:J129"/>
    <mergeCell ref="I207:I208"/>
    <mergeCell ref="I209:I213"/>
    <mergeCell ref="I218:I220"/>
    <mergeCell ref="I221:I222"/>
    <mergeCell ref="I225:I226"/>
    <mergeCell ref="I228:I232"/>
    <mergeCell ref="I233:I236"/>
    <mergeCell ref="I242:I243"/>
    <mergeCell ref="I244:I245"/>
    <mergeCell ref="I247:I249"/>
    <mergeCell ref="I251:I252"/>
    <mergeCell ref="I253:I254"/>
    <mergeCell ref="I256:I257"/>
    <mergeCell ref="I258:I259"/>
    <mergeCell ref="J1:J2"/>
    <mergeCell ref="J3:J5"/>
    <mergeCell ref="J6:J8"/>
    <mergeCell ref="J10:J12"/>
    <mergeCell ref="J13:J14"/>
    <mergeCell ref="J15:J19"/>
    <mergeCell ref="J20:J21"/>
    <mergeCell ref="J22:J25"/>
    <mergeCell ref="J26:J30"/>
    <mergeCell ref="J31:J33"/>
    <mergeCell ref="J34:J38"/>
    <mergeCell ref="J39:J42"/>
    <mergeCell ref="J43:J45"/>
    <mergeCell ref="J46:J49"/>
    <mergeCell ref="J50:J52"/>
    <mergeCell ref="J54:J59"/>
    <mergeCell ref="J60:J61"/>
    <mergeCell ref="J62:J65"/>
    <mergeCell ref="I138:I139"/>
    <mergeCell ref="I141:I144"/>
    <mergeCell ref="I146:I149"/>
    <mergeCell ref="I150:I151"/>
    <mergeCell ref="I157:I159"/>
    <mergeCell ref="I161:I165"/>
    <mergeCell ref="I166:I168"/>
    <mergeCell ref="I169:I170"/>
    <mergeCell ref="I172:I175"/>
    <mergeCell ref="I177:I181"/>
    <mergeCell ref="I182:I183"/>
    <mergeCell ref="I185:I187"/>
    <mergeCell ref="I188:I190"/>
    <mergeCell ref="I191:I194"/>
    <mergeCell ref="I195:I198"/>
    <mergeCell ref="I199:I201"/>
    <mergeCell ref="I203:I205"/>
    <mergeCell ref="I73:I74"/>
    <mergeCell ref="I75:I79"/>
    <mergeCell ref="I81:I84"/>
    <mergeCell ref="I85:I86"/>
    <mergeCell ref="I87:I91"/>
    <mergeCell ref="I92:I94"/>
    <mergeCell ref="I95:I98"/>
    <mergeCell ref="I101:I105"/>
    <mergeCell ref="I106:I109"/>
    <mergeCell ref="I110:I111"/>
    <mergeCell ref="I113:I116"/>
    <mergeCell ref="I117:I119"/>
    <mergeCell ref="I120:I122"/>
    <mergeCell ref="I123:I127"/>
    <mergeCell ref="I128:I129"/>
    <mergeCell ref="I130:I132"/>
    <mergeCell ref="I134:I136"/>
    <mergeCell ref="H218:H220"/>
    <mergeCell ref="H221:H222"/>
    <mergeCell ref="H225:H226"/>
    <mergeCell ref="H228:H232"/>
    <mergeCell ref="H233:H236"/>
    <mergeCell ref="H242:H243"/>
    <mergeCell ref="H244:H245"/>
    <mergeCell ref="H247:H249"/>
    <mergeCell ref="H251:H252"/>
    <mergeCell ref="H253:H254"/>
    <mergeCell ref="H256:H257"/>
    <mergeCell ref="H258:H259"/>
    <mergeCell ref="I1:I2"/>
    <mergeCell ref="I3:I5"/>
    <mergeCell ref="I6:I8"/>
    <mergeCell ref="I10:I12"/>
    <mergeCell ref="I13:I14"/>
    <mergeCell ref="I15:I19"/>
    <mergeCell ref="I20:I21"/>
    <mergeCell ref="I22:I25"/>
    <mergeCell ref="I26:I30"/>
    <mergeCell ref="I31:I33"/>
    <mergeCell ref="I34:I38"/>
    <mergeCell ref="I39:I42"/>
    <mergeCell ref="I43:I45"/>
    <mergeCell ref="I46:I49"/>
    <mergeCell ref="I50:I52"/>
    <mergeCell ref="I54:I59"/>
    <mergeCell ref="I60:I61"/>
    <mergeCell ref="I62:I65"/>
    <mergeCell ref="I66:I68"/>
    <mergeCell ref="I69:I72"/>
    <mergeCell ref="H146:H149"/>
    <mergeCell ref="H150:H151"/>
    <mergeCell ref="H157:H159"/>
    <mergeCell ref="H161:H165"/>
    <mergeCell ref="H166:H168"/>
    <mergeCell ref="H169:H170"/>
    <mergeCell ref="H172:H175"/>
    <mergeCell ref="H177:H181"/>
    <mergeCell ref="H182:H183"/>
    <mergeCell ref="H185:H187"/>
    <mergeCell ref="H188:H190"/>
    <mergeCell ref="H191:H194"/>
    <mergeCell ref="H195:H198"/>
    <mergeCell ref="H199:H201"/>
    <mergeCell ref="H203:H205"/>
    <mergeCell ref="H207:H208"/>
    <mergeCell ref="H209:H213"/>
    <mergeCell ref="H81:H84"/>
    <mergeCell ref="H85:H86"/>
    <mergeCell ref="H87:H91"/>
    <mergeCell ref="H92:H94"/>
    <mergeCell ref="H95:H98"/>
    <mergeCell ref="H101:H105"/>
    <mergeCell ref="H106:H109"/>
    <mergeCell ref="H110:H111"/>
    <mergeCell ref="H113:H116"/>
    <mergeCell ref="H117:H119"/>
    <mergeCell ref="H120:H122"/>
    <mergeCell ref="H123:H127"/>
    <mergeCell ref="H128:H129"/>
    <mergeCell ref="H130:H132"/>
    <mergeCell ref="H134:H136"/>
    <mergeCell ref="H138:H139"/>
    <mergeCell ref="H141:H144"/>
    <mergeCell ref="G218:G219"/>
    <mergeCell ref="G221:G222"/>
    <mergeCell ref="G225:G226"/>
    <mergeCell ref="G228:G232"/>
    <mergeCell ref="G233:G236"/>
    <mergeCell ref="G244:G245"/>
    <mergeCell ref="G247:G249"/>
    <mergeCell ref="G251:G252"/>
    <mergeCell ref="G253:G254"/>
    <mergeCell ref="G256:G257"/>
    <mergeCell ref="H1:H2"/>
    <mergeCell ref="H3:H5"/>
    <mergeCell ref="H6:H8"/>
    <mergeCell ref="H10:H12"/>
    <mergeCell ref="H13:H14"/>
    <mergeCell ref="H15:H19"/>
    <mergeCell ref="H20:H21"/>
    <mergeCell ref="H22:H25"/>
    <mergeCell ref="H26:H30"/>
    <mergeCell ref="H31:H33"/>
    <mergeCell ref="H34:H38"/>
    <mergeCell ref="H39:H42"/>
    <mergeCell ref="H43:H45"/>
    <mergeCell ref="H46:H49"/>
    <mergeCell ref="H50:H52"/>
    <mergeCell ref="H54:H59"/>
    <mergeCell ref="H60:H61"/>
    <mergeCell ref="H62:H65"/>
    <mergeCell ref="H66:H68"/>
    <mergeCell ref="H69:H72"/>
    <mergeCell ref="H73:H74"/>
    <mergeCell ref="H75:H79"/>
    <mergeCell ref="G146:G149"/>
    <mergeCell ref="G150:G151"/>
    <mergeCell ref="G161:G165"/>
    <mergeCell ref="G166:G168"/>
    <mergeCell ref="G169:G170"/>
    <mergeCell ref="G172:G175"/>
    <mergeCell ref="G177:G181"/>
    <mergeCell ref="G182:G183"/>
    <mergeCell ref="G185:G187"/>
    <mergeCell ref="G188:G190"/>
    <mergeCell ref="G191:G194"/>
    <mergeCell ref="G195:G198"/>
    <mergeCell ref="G199:G201"/>
    <mergeCell ref="G203:G205"/>
    <mergeCell ref="G207:G208"/>
    <mergeCell ref="G209:G210"/>
    <mergeCell ref="G211:G213"/>
    <mergeCell ref="G81:G84"/>
    <mergeCell ref="G85:G86"/>
    <mergeCell ref="G87:G91"/>
    <mergeCell ref="G92:G94"/>
    <mergeCell ref="G95:G98"/>
    <mergeCell ref="G101:G105"/>
    <mergeCell ref="G106:G109"/>
    <mergeCell ref="G110:G111"/>
    <mergeCell ref="G113:G116"/>
    <mergeCell ref="G117:G119"/>
    <mergeCell ref="G120:G122"/>
    <mergeCell ref="G123:G127"/>
    <mergeCell ref="G128:G129"/>
    <mergeCell ref="G130:G132"/>
    <mergeCell ref="G134:G136"/>
    <mergeCell ref="G138:G139"/>
    <mergeCell ref="G141:G144"/>
    <mergeCell ref="F211:F213"/>
    <mergeCell ref="F218:F219"/>
    <mergeCell ref="F221:F222"/>
    <mergeCell ref="F225:F226"/>
    <mergeCell ref="F228:F232"/>
    <mergeCell ref="F233:F236"/>
    <mergeCell ref="F244:F245"/>
    <mergeCell ref="F247:F249"/>
    <mergeCell ref="F251:F252"/>
    <mergeCell ref="F253:F254"/>
    <mergeCell ref="F256:F257"/>
    <mergeCell ref="G3:G5"/>
    <mergeCell ref="G6:G8"/>
    <mergeCell ref="G10:G12"/>
    <mergeCell ref="G13:G14"/>
    <mergeCell ref="G15:G19"/>
    <mergeCell ref="G20:G21"/>
    <mergeCell ref="G22:G25"/>
    <mergeCell ref="G26:G30"/>
    <mergeCell ref="G31:G33"/>
    <mergeCell ref="G34:G38"/>
    <mergeCell ref="G39:G42"/>
    <mergeCell ref="G43:G45"/>
    <mergeCell ref="G46:G49"/>
    <mergeCell ref="G50:G52"/>
    <mergeCell ref="G54:G59"/>
    <mergeCell ref="G60:G61"/>
    <mergeCell ref="G62:G65"/>
    <mergeCell ref="G66:G68"/>
    <mergeCell ref="G69:G72"/>
    <mergeCell ref="G73:G74"/>
    <mergeCell ref="G75:G79"/>
    <mergeCell ref="F141:F144"/>
    <mergeCell ref="F146:F149"/>
    <mergeCell ref="F150:F151"/>
    <mergeCell ref="F161:F165"/>
    <mergeCell ref="F166:F168"/>
    <mergeCell ref="F169:F170"/>
    <mergeCell ref="F172:F175"/>
    <mergeCell ref="F177:F181"/>
    <mergeCell ref="F182:F183"/>
    <mergeCell ref="F185:F187"/>
    <mergeCell ref="F188:F190"/>
    <mergeCell ref="F191:F194"/>
    <mergeCell ref="F195:F198"/>
    <mergeCell ref="F199:F201"/>
    <mergeCell ref="F203:F205"/>
    <mergeCell ref="F207:F208"/>
    <mergeCell ref="F209:F210"/>
    <mergeCell ref="F75:F79"/>
    <mergeCell ref="F81:F84"/>
    <mergeCell ref="F85:F86"/>
    <mergeCell ref="F87:F91"/>
    <mergeCell ref="F92:F94"/>
    <mergeCell ref="F95:F98"/>
    <mergeCell ref="F101:F105"/>
    <mergeCell ref="F106:F109"/>
    <mergeCell ref="F110:F111"/>
    <mergeCell ref="F113:F116"/>
    <mergeCell ref="F117:F119"/>
    <mergeCell ref="F120:F122"/>
    <mergeCell ref="F123:F127"/>
    <mergeCell ref="F128:F129"/>
    <mergeCell ref="F130:F132"/>
    <mergeCell ref="F134:F136"/>
    <mergeCell ref="F138:F139"/>
    <mergeCell ref="E209:E210"/>
    <mergeCell ref="E211:E213"/>
    <mergeCell ref="E218:E219"/>
    <mergeCell ref="E221:E222"/>
    <mergeCell ref="E225:E226"/>
    <mergeCell ref="E228:E232"/>
    <mergeCell ref="E233:E236"/>
    <mergeCell ref="E244:E245"/>
    <mergeCell ref="E247:E249"/>
    <mergeCell ref="E251:E252"/>
    <mergeCell ref="E253:E254"/>
    <mergeCell ref="E256:E257"/>
    <mergeCell ref="F3:F5"/>
    <mergeCell ref="F6:F8"/>
    <mergeCell ref="F10:F12"/>
    <mergeCell ref="F13:F14"/>
    <mergeCell ref="F15:F19"/>
    <mergeCell ref="F20:F21"/>
    <mergeCell ref="F22:F25"/>
    <mergeCell ref="F26:F30"/>
    <mergeCell ref="F31:F33"/>
    <mergeCell ref="F34:F38"/>
    <mergeCell ref="F39:F42"/>
    <mergeCell ref="F43:F45"/>
    <mergeCell ref="F46:F49"/>
    <mergeCell ref="F50:F52"/>
    <mergeCell ref="F54:F59"/>
    <mergeCell ref="F60:F61"/>
    <mergeCell ref="F62:F65"/>
    <mergeCell ref="F66:F68"/>
    <mergeCell ref="F69:F72"/>
    <mergeCell ref="F73:F74"/>
    <mergeCell ref="E138:E139"/>
    <mergeCell ref="E141:E144"/>
    <mergeCell ref="E146:E149"/>
    <mergeCell ref="E150:E151"/>
    <mergeCell ref="E161:E165"/>
    <mergeCell ref="E166:E168"/>
    <mergeCell ref="E169:E170"/>
    <mergeCell ref="E172:E175"/>
    <mergeCell ref="E177:E181"/>
    <mergeCell ref="E182:E183"/>
    <mergeCell ref="E185:E187"/>
    <mergeCell ref="E188:E190"/>
    <mergeCell ref="E191:E194"/>
    <mergeCell ref="E195:E198"/>
    <mergeCell ref="E199:E201"/>
    <mergeCell ref="E203:E205"/>
    <mergeCell ref="E207:E208"/>
    <mergeCell ref="E73:E74"/>
    <mergeCell ref="E75:E79"/>
    <mergeCell ref="E81:E84"/>
    <mergeCell ref="E85:E86"/>
    <mergeCell ref="E87:E91"/>
    <mergeCell ref="E92:E94"/>
    <mergeCell ref="E95:E98"/>
    <mergeCell ref="E101:E105"/>
    <mergeCell ref="E106:E109"/>
    <mergeCell ref="E110:E111"/>
    <mergeCell ref="E113:E116"/>
    <mergeCell ref="E117:E119"/>
    <mergeCell ref="E120:E122"/>
    <mergeCell ref="E123:E127"/>
    <mergeCell ref="E128:E129"/>
    <mergeCell ref="E130:E132"/>
    <mergeCell ref="E134:E136"/>
    <mergeCell ref="D207:D208"/>
    <mergeCell ref="D209:D210"/>
    <mergeCell ref="D211:D213"/>
    <mergeCell ref="D218:D219"/>
    <mergeCell ref="D221:D222"/>
    <mergeCell ref="D225:D226"/>
    <mergeCell ref="D228:D232"/>
    <mergeCell ref="D233:D236"/>
    <mergeCell ref="D244:D245"/>
    <mergeCell ref="D247:D249"/>
    <mergeCell ref="D251:D252"/>
    <mergeCell ref="D253:D254"/>
    <mergeCell ref="D256:D257"/>
    <mergeCell ref="E3:E5"/>
    <mergeCell ref="E6:E8"/>
    <mergeCell ref="E10:E12"/>
    <mergeCell ref="E13:E14"/>
    <mergeCell ref="E15:E19"/>
    <mergeCell ref="E20:E21"/>
    <mergeCell ref="E22:E25"/>
    <mergeCell ref="E26:E30"/>
    <mergeCell ref="E31:E33"/>
    <mergeCell ref="E34:E38"/>
    <mergeCell ref="E39:E42"/>
    <mergeCell ref="E43:E45"/>
    <mergeCell ref="E46:E49"/>
    <mergeCell ref="E50:E52"/>
    <mergeCell ref="E54:E59"/>
    <mergeCell ref="E60:E61"/>
    <mergeCell ref="E62:E65"/>
    <mergeCell ref="E66:E68"/>
    <mergeCell ref="E69:E72"/>
    <mergeCell ref="D134:D136"/>
    <mergeCell ref="D138:D139"/>
    <mergeCell ref="D141:D144"/>
    <mergeCell ref="D146:D149"/>
    <mergeCell ref="D150:D151"/>
    <mergeCell ref="D161:D165"/>
    <mergeCell ref="D166:D168"/>
    <mergeCell ref="D169:D170"/>
    <mergeCell ref="D172:D175"/>
    <mergeCell ref="D177:D181"/>
    <mergeCell ref="D182:D183"/>
    <mergeCell ref="D185:D187"/>
    <mergeCell ref="D188:D190"/>
    <mergeCell ref="D191:D194"/>
    <mergeCell ref="D195:D198"/>
    <mergeCell ref="D199:D201"/>
    <mergeCell ref="D203:D205"/>
    <mergeCell ref="D69:D72"/>
    <mergeCell ref="D73:D74"/>
    <mergeCell ref="D75:D79"/>
    <mergeCell ref="D81:D84"/>
    <mergeCell ref="D85:D86"/>
    <mergeCell ref="D87:D91"/>
    <mergeCell ref="D92:D94"/>
    <mergeCell ref="D95:D98"/>
    <mergeCell ref="D101:D105"/>
    <mergeCell ref="D106:D109"/>
    <mergeCell ref="D110:D111"/>
    <mergeCell ref="D113:D116"/>
    <mergeCell ref="D117:D119"/>
    <mergeCell ref="D120:D122"/>
    <mergeCell ref="D123:D127"/>
    <mergeCell ref="D128:D129"/>
    <mergeCell ref="D130:D132"/>
    <mergeCell ref="D3:D5"/>
    <mergeCell ref="D6:D8"/>
    <mergeCell ref="D10:D12"/>
    <mergeCell ref="D13:D14"/>
    <mergeCell ref="D15:D19"/>
    <mergeCell ref="D20:D21"/>
    <mergeCell ref="D22:D25"/>
    <mergeCell ref="D26:D30"/>
    <mergeCell ref="D31:D33"/>
    <mergeCell ref="D34:D38"/>
    <mergeCell ref="D39:D42"/>
    <mergeCell ref="D43:D45"/>
    <mergeCell ref="D46:D49"/>
    <mergeCell ref="D50:D52"/>
    <mergeCell ref="D54:D59"/>
    <mergeCell ref="D60:D61"/>
    <mergeCell ref="D62:D65"/>
    <mergeCell ref="D66:D68"/>
    <mergeCell ref="C218:C220"/>
    <mergeCell ref="C221:C222"/>
    <mergeCell ref="C225:C226"/>
    <mergeCell ref="C228:C232"/>
    <mergeCell ref="C233:C236"/>
    <mergeCell ref="C242:C243"/>
    <mergeCell ref="C244:C245"/>
    <mergeCell ref="C247:C249"/>
    <mergeCell ref="C251:C252"/>
    <mergeCell ref="C253:C254"/>
    <mergeCell ref="C256:C257"/>
    <mergeCell ref="C258:C259"/>
    <mergeCell ref="C146:C149"/>
    <mergeCell ref="C150:C151"/>
    <mergeCell ref="C157:C159"/>
    <mergeCell ref="C161:C165"/>
    <mergeCell ref="C166:C168"/>
    <mergeCell ref="C169:C170"/>
    <mergeCell ref="C172:C175"/>
    <mergeCell ref="C177:C181"/>
    <mergeCell ref="C182:C183"/>
    <mergeCell ref="C185:C187"/>
    <mergeCell ref="C188:C190"/>
    <mergeCell ref="C191:C194"/>
    <mergeCell ref="C195:C198"/>
    <mergeCell ref="C199:C201"/>
    <mergeCell ref="C203:C205"/>
    <mergeCell ref="C207:C208"/>
    <mergeCell ref="C209:C213"/>
    <mergeCell ref="C81:C84"/>
    <mergeCell ref="C85:C86"/>
    <mergeCell ref="C87:C91"/>
    <mergeCell ref="C92:C94"/>
    <mergeCell ref="C95:C98"/>
    <mergeCell ref="C101:C105"/>
    <mergeCell ref="C106:C109"/>
    <mergeCell ref="C110:C111"/>
    <mergeCell ref="C113:C116"/>
    <mergeCell ref="C117:C119"/>
    <mergeCell ref="C120:C122"/>
    <mergeCell ref="C123:C127"/>
    <mergeCell ref="C128:C129"/>
    <mergeCell ref="C130:C132"/>
    <mergeCell ref="C134:C136"/>
    <mergeCell ref="C138:C139"/>
    <mergeCell ref="C141:C144"/>
    <mergeCell ref="B225:B226"/>
    <mergeCell ref="B228:B232"/>
    <mergeCell ref="B233:B236"/>
    <mergeCell ref="B242:B243"/>
    <mergeCell ref="B244:B245"/>
    <mergeCell ref="B247:B249"/>
    <mergeCell ref="B251:B252"/>
    <mergeCell ref="B253:B254"/>
    <mergeCell ref="B256:B257"/>
    <mergeCell ref="B258:B259"/>
    <mergeCell ref="C1:C2"/>
    <mergeCell ref="C3:C5"/>
    <mergeCell ref="C6:C8"/>
    <mergeCell ref="C10:C12"/>
    <mergeCell ref="C13:C14"/>
    <mergeCell ref="C15:C19"/>
    <mergeCell ref="C20:C21"/>
    <mergeCell ref="C22:C25"/>
    <mergeCell ref="C26:C30"/>
    <mergeCell ref="C31:C33"/>
    <mergeCell ref="C34:C38"/>
    <mergeCell ref="C39:C42"/>
    <mergeCell ref="C43:C45"/>
    <mergeCell ref="C46:C49"/>
    <mergeCell ref="C50:C52"/>
    <mergeCell ref="C54:C59"/>
    <mergeCell ref="C60:C61"/>
    <mergeCell ref="C62:C65"/>
    <mergeCell ref="C66:C68"/>
    <mergeCell ref="C69:C72"/>
    <mergeCell ref="C73:C74"/>
    <mergeCell ref="C75:C79"/>
    <mergeCell ref="B157:B159"/>
    <mergeCell ref="B161:B165"/>
    <mergeCell ref="B166:B168"/>
    <mergeCell ref="B169:B170"/>
    <mergeCell ref="B172:B175"/>
    <mergeCell ref="B177:B181"/>
    <mergeCell ref="B182:B183"/>
    <mergeCell ref="B185:B187"/>
    <mergeCell ref="B188:B190"/>
    <mergeCell ref="B191:B194"/>
    <mergeCell ref="B195:B198"/>
    <mergeCell ref="B199:B201"/>
    <mergeCell ref="B203:B205"/>
    <mergeCell ref="B207:B208"/>
    <mergeCell ref="B209:B213"/>
    <mergeCell ref="B218:B220"/>
    <mergeCell ref="B221:B222"/>
    <mergeCell ref="B87:B91"/>
    <mergeCell ref="B92:B94"/>
    <mergeCell ref="B95:B98"/>
    <mergeCell ref="B101:B105"/>
    <mergeCell ref="B106:B109"/>
    <mergeCell ref="B110:B111"/>
    <mergeCell ref="B113:B116"/>
    <mergeCell ref="B117:B119"/>
    <mergeCell ref="B120:B122"/>
    <mergeCell ref="B123:B127"/>
    <mergeCell ref="B128:B129"/>
    <mergeCell ref="B130:B132"/>
    <mergeCell ref="B134:B136"/>
    <mergeCell ref="B138:B139"/>
    <mergeCell ref="B141:B144"/>
    <mergeCell ref="B146:B149"/>
    <mergeCell ref="B150:B151"/>
    <mergeCell ref="B1:B2"/>
    <mergeCell ref="B3:B5"/>
    <mergeCell ref="B6:B8"/>
    <mergeCell ref="B10:B12"/>
    <mergeCell ref="B13:B14"/>
    <mergeCell ref="B15:B19"/>
    <mergeCell ref="B20:B21"/>
    <mergeCell ref="B22:B25"/>
    <mergeCell ref="B26:B30"/>
    <mergeCell ref="B31:B33"/>
    <mergeCell ref="B34:B38"/>
    <mergeCell ref="B39:B42"/>
    <mergeCell ref="B43:B45"/>
    <mergeCell ref="B46:B49"/>
    <mergeCell ref="B50:B52"/>
    <mergeCell ref="B54:B59"/>
    <mergeCell ref="B60:B61"/>
    <mergeCell ref="B62:B65"/>
    <mergeCell ref="B66:B68"/>
    <mergeCell ref="B69:B72"/>
    <mergeCell ref="B73:B74"/>
    <mergeCell ref="B75:B79"/>
    <mergeCell ref="B81:B84"/>
    <mergeCell ref="B85:B86"/>
    <mergeCell ref="A244:A245"/>
    <mergeCell ref="A247:A249"/>
    <mergeCell ref="A251:A252"/>
    <mergeCell ref="A253:A254"/>
    <mergeCell ref="A256:A257"/>
    <mergeCell ref="A258:A259"/>
    <mergeCell ref="A172:A175"/>
    <mergeCell ref="A177:A181"/>
    <mergeCell ref="A182:A183"/>
    <mergeCell ref="A185:A187"/>
    <mergeCell ref="A188:A190"/>
    <mergeCell ref="A191:A194"/>
    <mergeCell ref="A195:A198"/>
    <mergeCell ref="A199:A201"/>
    <mergeCell ref="A203:A205"/>
    <mergeCell ref="A207:A208"/>
    <mergeCell ref="A209:A213"/>
    <mergeCell ref="A218:A220"/>
    <mergeCell ref="A221:A222"/>
    <mergeCell ref="A225:A226"/>
    <mergeCell ref="A228:A232"/>
    <mergeCell ref="A233:A236"/>
    <mergeCell ref="A242:A243"/>
    <mergeCell ref="A106:A109"/>
    <mergeCell ref="A110:A111"/>
    <mergeCell ref="A113:A116"/>
    <mergeCell ref="A117:A119"/>
    <mergeCell ref="A120:A122"/>
    <mergeCell ref="A123:A127"/>
    <mergeCell ref="A128:A129"/>
    <mergeCell ref="A130:A132"/>
    <mergeCell ref="A134:A136"/>
    <mergeCell ref="A138:A139"/>
    <mergeCell ref="A141:A144"/>
    <mergeCell ref="A146:A149"/>
    <mergeCell ref="A150:A151"/>
    <mergeCell ref="A157:A159"/>
    <mergeCell ref="A161:A165"/>
    <mergeCell ref="A166:A168"/>
    <mergeCell ref="A169:A170"/>
    <mergeCell ref="A39:A42"/>
    <mergeCell ref="A43:A45"/>
    <mergeCell ref="A46:A49"/>
    <mergeCell ref="A50:A52"/>
    <mergeCell ref="A54:A59"/>
    <mergeCell ref="A60:A61"/>
    <mergeCell ref="A62:A65"/>
    <mergeCell ref="A66:A68"/>
    <mergeCell ref="A69:A72"/>
    <mergeCell ref="A73:A74"/>
    <mergeCell ref="A75:A79"/>
    <mergeCell ref="A81:A84"/>
    <mergeCell ref="A85:A86"/>
    <mergeCell ref="A87:A91"/>
    <mergeCell ref="A92:A94"/>
    <mergeCell ref="A95:A98"/>
    <mergeCell ref="A101:A105"/>
    <mergeCell ref="D1:G1"/>
    <mergeCell ref="K1:O1"/>
    <mergeCell ref="Q1:T1"/>
    <mergeCell ref="V1:X1"/>
    <mergeCell ref="Z1:AE1"/>
    <mergeCell ref="AG1:AL1"/>
    <mergeCell ref="A1:A2"/>
    <mergeCell ref="A3:A5"/>
    <mergeCell ref="A6:A8"/>
    <mergeCell ref="A10:A12"/>
    <mergeCell ref="A13:A14"/>
    <mergeCell ref="A15:A19"/>
    <mergeCell ref="A20:A21"/>
    <mergeCell ref="A22:A25"/>
    <mergeCell ref="A26:A30"/>
    <mergeCell ref="A31:A33"/>
    <mergeCell ref="A34:A38"/>
    <mergeCell ref="AE3:AE5"/>
    <mergeCell ref="AE6:AE8"/>
    <mergeCell ref="AE10:AE12"/>
    <mergeCell ref="AE13:AE14"/>
    <mergeCell ref="AE15:AE19"/>
    <mergeCell ref="AE20:AE21"/>
    <mergeCell ref="AE22:AE25"/>
    <mergeCell ref="AE26:AE30"/>
    <mergeCell ref="AE31:AE33"/>
    <mergeCell ref="AE34:AE38"/>
    <mergeCell ref="AF1:AF2"/>
    <mergeCell ref="AF3:AF5"/>
    <mergeCell ref="AF6:AF8"/>
    <mergeCell ref="AF10:AF12"/>
    <mergeCell ref="AF13:AF14"/>
  </mergeCells>
  <phoneticPr fontId="14"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数据结果</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蒋雨航</cp:lastModifiedBy>
  <dcterms:created xsi:type="dcterms:W3CDTF">2025-09-08T14:10:00Z</dcterms:created>
  <dcterms:modified xsi:type="dcterms:W3CDTF">2025-09-16T08:45:58Z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630F871A6DDF487A95541D36F2F5202F_13</vt:lpwstr>
  </property>
  <property fmtid="{D5CDD505-2E9C-101B-9397-08002B2CF9AE}" pid="3" name="KSOProductBuildVer">
    <vt:lpwstr>2052-12.1.0.22529</vt:lpwstr>
  </property>
  <property fmtid="{D5CDD505-2E9C-101B-9397-08002B2CF9AE}" pid="4" name="KSOReadingLayout">
    <vt:bool>true</vt:bool>
  </property>
</Properties>
</file>